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'DC16'!$A$1:$K$34</definedName>
    <definedName name="_xlnm.Print_Area" localSheetId="11">'DC18'!$A$1:$K$34</definedName>
    <definedName name="_xlnm.Print_Area" localSheetId="18">'DC19'!$A$1:$K$34</definedName>
    <definedName name="_xlnm.Print_Area" localSheetId="23">'DC20'!$A$1:$K$34</definedName>
    <definedName name="_xlnm.Print_Area" localSheetId="2">'FS161'!$A$1:$K$34</definedName>
    <definedName name="_xlnm.Print_Area" localSheetId="3">'FS162'!$A$1:$K$34</definedName>
    <definedName name="_xlnm.Print_Area" localSheetId="4">'FS163'!$A$1:$K$34</definedName>
    <definedName name="_xlnm.Print_Area" localSheetId="6">'FS181'!$A$1:$K$34</definedName>
    <definedName name="_xlnm.Print_Area" localSheetId="7">'FS182'!$A$1:$K$34</definedName>
    <definedName name="_xlnm.Print_Area" localSheetId="8">'FS183'!$A$1:$K$34</definedName>
    <definedName name="_xlnm.Print_Area" localSheetId="9">'FS184'!$A$1:$K$34</definedName>
    <definedName name="_xlnm.Print_Area" localSheetId="10">'FS185'!$A$1:$K$34</definedName>
    <definedName name="_xlnm.Print_Area" localSheetId="12">'FS191'!$A$1:$K$34</definedName>
    <definedName name="_xlnm.Print_Area" localSheetId="13">'FS192'!$A$1:$K$34</definedName>
    <definedName name="_xlnm.Print_Area" localSheetId="14">'FS193'!$A$1:$K$34</definedName>
    <definedName name="_xlnm.Print_Area" localSheetId="15">'FS194'!$A$1:$K$34</definedName>
    <definedName name="_xlnm.Print_Area" localSheetId="16">'FS195'!$A$1:$K$34</definedName>
    <definedName name="_xlnm.Print_Area" localSheetId="17">'FS196'!$A$1:$K$34</definedName>
    <definedName name="_xlnm.Print_Area" localSheetId="19">'FS201'!$A$1:$K$34</definedName>
    <definedName name="_xlnm.Print_Area" localSheetId="20">'FS203'!$A$1:$K$34</definedName>
    <definedName name="_xlnm.Print_Area" localSheetId="21">'FS204'!$A$1:$K$34</definedName>
    <definedName name="_xlnm.Print_Area" localSheetId="22">'FS205'!$A$1:$K$34</definedName>
    <definedName name="_xlnm.Print_Area" localSheetId="1">'MAN'!$A$1:$K$34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<sst xmlns="http://schemas.openxmlformats.org/spreadsheetml/2006/main" count="1896" uniqueCount="66">
  <si>
    <t/>
  </si>
  <si>
    <t/>
  </si>
  <si>
    <t>Free State: Mangaung (MAN)</t>
  </si>
  <si>
    <t>STATEMENT OF CAPITAL AND OPERATING EXPENDITURE</t>
  </si>
  <si>
    <t>Growth in municipal budgets compared to S71 Preliminary Outcome for 2020/21</t>
  </si>
  <si>
    <t>2020/21</t>
  </si>
  <si>
    <t>2021/22</t>
  </si>
  <si>
    <t>2022/23</t>
  </si>
  <si>
    <t>2023/24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</si>
  <si>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</si>
  <si>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</si>
  <si>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</si>
  <si>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</si>
  <si>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</si>
  <si>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</si>
  <si>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2020/21- 2021/22</t>
  </si>
  <si>
    <t>2020/21- 2023/24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</si>
  <si>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</si>
  <si>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</si>
  <si>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</si>
  <si>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</si>
  <si>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</si>
  <si>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</si>
  <si>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</si>
  <si>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</si>
  <si>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</si>
  <si>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</si>
  <si>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</si>
  <si>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</si>
  <si>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</si>
  <si>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</si>
  <si>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</si>
  <si>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</si>
  <si>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</si>
  <si>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</si>
  <si>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</si>
  <si>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</si>
  <si>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</si>
  <si>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</si>
  <si>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</si>
  <si>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</si>
  <si>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</si>
  <si>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 and Adopted Budget Estimates,  Preliminary Outcome = Actuals</t>
  </si>
  <si>
    <t>Free State: Letsemeng (FS161)</t>
  </si>
  <si>
    <t>Free State: Kopanong (FS162)</t>
  </si>
  <si>
    <t>Free State: Mohokare (FS163)</t>
  </si>
  <si>
    <t>Free State: Xhariep (DC16)</t>
  </si>
  <si>
    <t>Free State: Masilonyana (FS181)</t>
  </si>
  <si>
    <t>Free State: Tokologo (FS182)</t>
  </si>
  <si>
    <t>Free State: Tswelopele (FS183)</t>
  </si>
  <si>
    <t>Free State: Matjhabeng (FS184)</t>
  </si>
  <si>
    <t>Free State: Nala (FS185)</t>
  </si>
  <si>
    <t>Free State: Lejweleputswa (DC18)</t>
  </si>
  <si>
    <t>Free State: Setsoto (FS191)</t>
  </si>
  <si>
    <t>Free State: Dihlabeng (FS192)</t>
  </si>
  <si>
    <t>Free State: Nketoana (FS193)</t>
  </si>
  <si>
    <t>Free State: Maluti-a-Phofung (FS194)</t>
  </si>
  <si>
    <t>Free State: Phumelela (FS195)</t>
  </si>
  <si>
    <t>Free State: Mantsopa (FS196)</t>
  </si>
  <si>
    <t>Free State: Thabo Mofutsanyana (DC19)</t>
  </si>
  <si>
    <t>Free State: Moqhaka (FS201)</t>
  </si>
  <si>
    <t>Free State: Ngwathe (FS203)</t>
  </si>
  <si>
    <t>Free State: Metsimaholo (FS204)</t>
  </si>
  <si>
    <t>Free State: Mafube (FS205)</t>
  </si>
  <si>
    <t>Free State: Fezile Dabi (DC20)</t>
  </si>
  <si>
    <t>CONSOLIDATION FOR FREE STATE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</si>
</sst>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0.0%;_(* &quot;–&quot;_)"/>
    <numFmt numFmtId="166" formatCode="0.0\%;\(0.0\%\);_(* &quot;–&quot;_)"/>
    <numFmt numFmtId="167" formatCode="_(* #,##0,_);_(* \(#,##0,\);_(* &quot;- &quot;?_);_(@_)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thin"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thin"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hair"/>
      <top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4" fillId="32" borderId="7" applyNumberFormat="0" applyFont="0" applyAlignment="0" applyProtection="0"/>
    <xf numFmtId="0" fontId="43" fillId="27" borderId="8" applyNumberFormat="0" applyAlignment="0" applyProtection="0"/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65" fontId="9" fillId="0" borderId="18" xfId="0" applyNumberFormat="1" applyFont="1" applyBorder="1" applyAlignment="1" applyProtection="1">
      <alignment horizontal="center" vertical="center" wrapText="1"/>
      <protection/>
    </xf>
    <xf numFmtId="165" fontId="9" fillId="0" borderId="19" xfId="0" applyNumberFormat="1" applyFont="1" applyBorder="1" applyAlignment="1" applyProtection="1">
      <alignment horizontal="center" vertical="center" wrapText="1"/>
      <protection/>
    </xf>
    <xf numFmtId="165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164" fontId="5" fillId="0" borderId="17" xfId="0" applyNumberFormat="1" applyFont="1" applyBorder="1" applyAlignment="1" applyProtection="1">
      <alignment horizontal="left" vertical="center" indent="1"/>
      <protection/>
    </xf>
    <xf numFmtId="166" fontId="10" fillId="0" borderId="0" xfId="57" applyNumberFormat="1" applyFont="1" applyFill="1" applyBorder="1" applyAlignment="1" applyProtection="1">
      <alignment horizontal="center" vertical="center"/>
      <protection/>
    </xf>
    <xf numFmtId="166" fontId="10" fillId="0" borderId="10" xfId="57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66" fontId="8" fillId="0" borderId="23" xfId="57" applyNumberFormat="1" applyFont="1" applyFill="1" applyBorder="1" applyAlignment="1" applyProtection="1">
      <alignment horizontal="center" vertical="center"/>
      <protection/>
    </xf>
    <xf numFmtId="166" fontId="8" fillId="0" borderId="24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8" fillId="0" borderId="10" xfId="57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164" fontId="8" fillId="0" borderId="11" xfId="0" applyNumberFormat="1" applyFont="1" applyBorder="1" applyAlignment="1" applyProtection="1">
      <alignment horizontal="left" vertical="center" wrapText="1"/>
      <protection/>
    </xf>
    <xf numFmtId="166" fontId="8" fillId="0" borderId="12" xfId="57" applyNumberFormat="1" applyFont="1" applyFill="1" applyBorder="1" applyAlignment="1" applyProtection="1">
      <alignment horizontal="center" vertical="center"/>
      <protection/>
    </xf>
    <xf numFmtId="166" fontId="8" fillId="0" borderId="25" xfId="57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66" fontId="10" fillId="0" borderId="16" xfId="57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66" fontId="8" fillId="0" borderId="27" xfId="57" applyNumberFormat="1" applyFont="1" applyFill="1" applyBorder="1" applyAlignment="1" applyProtection="1">
      <alignment horizontal="center" vertical="center"/>
      <protection/>
    </xf>
    <xf numFmtId="166" fontId="8" fillId="0" borderId="28" xfId="57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67" fontId="5" fillId="0" borderId="16" xfId="0" applyNumberFormat="1" applyFont="1" applyFill="1" applyBorder="1" applyAlignment="1" applyProtection="1">
      <alignment horizontal="right" vertical="center"/>
      <protection/>
    </xf>
    <xf numFmtId="167" fontId="5" fillId="0" borderId="0" xfId="0" applyNumberFormat="1" applyFont="1" applyFill="1" applyBorder="1" applyAlignment="1" applyProtection="1">
      <alignment horizontal="right" vertical="center"/>
      <protection/>
    </xf>
    <xf numFmtId="167" fontId="5" fillId="0" borderId="29" xfId="0" applyNumberFormat="1" applyFont="1" applyFill="1" applyBorder="1" applyAlignment="1" applyProtection="1">
      <alignment horizontal="right" vertical="center"/>
      <protection/>
    </xf>
    <xf numFmtId="167" fontId="6" fillId="0" borderId="30" xfId="0" applyNumberFormat="1" applyFont="1" applyFill="1" applyBorder="1" applyAlignment="1" applyProtection="1">
      <alignment horizontal="right" vertical="center"/>
      <protection/>
    </xf>
    <xf numFmtId="167" fontId="6" fillId="0" borderId="23" xfId="0" applyNumberFormat="1" applyFont="1" applyFill="1" applyBorder="1" applyAlignment="1" applyProtection="1">
      <alignment horizontal="right" vertical="center"/>
      <protection/>
    </xf>
    <xf numFmtId="167" fontId="6" fillId="0" borderId="31" xfId="0" applyNumberFormat="1" applyFont="1" applyFill="1" applyBorder="1" applyAlignment="1" applyProtection="1">
      <alignment horizontal="right" vertical="center"/>
      <protection/>
    </xf>
    <xf numFmtId="167" fontId="6" fillId="0" borderId="16" xfId="0" applyNumberFormat="1" applyFont="1" applyFill="1" applyBorder="1" applyAlignment="1" applyProtection="1">
      <alignment horizontal="right" vertical="center"/>
      <protection/>
    </xf>
    <xf numFmtId="167" fontId="6" fillId="0" borderId="0" xfId="0" applyNumberFormat="1" applyFont="1" applyFill="1" applyBorder="1" applyAlignment="1" applyProtection="1">
      <alignment horizontal="right" vertical="center"/>
      <protection/>
    </xf>
    <xf numFmtId="167" fontId="6" fillId="0" borderId="29" xfId="0" applyNumberFormat="1" applyFont="1" applyFill="1" applyBorder="1" applyAlignment="1" applyProtection="1">
      <alignment horizontal="right" vertical="center"/>
      <protection/>
    </xf>
    <xf numFmtId="167" fontId="8" fillId="0" borderId="16" xfId="0" applyNumberFormat="1" applyFont="1" applyFill="1" applyBorder="1" applyAlignment="1" applyProtection="1">
      <alignment horizontal="right" vertical="center"/>
      <protection/>
    </xf>
    <xf numFmtId="167" fontId="8" fillId="0" borderId="12" xfId="0" applyNumberFormat="1" applyFont="1" applyFill="1" applyBorder="1" applyAlignment="1" applyProtection="1">
      <alignment horizontal="right" vertical="center"/>
      <protection/>
    </xf>
    <xf numFmtId="167" fontId="8" fillId="0" borderId="13" xfId="0" applyNumberFormat="1" applyFont="1" applyFill="1" applyBorder="1" applyAlignment="1" applyProtection="1">
      <alignment horizontal="right" vertical="center"/>
      <protection/>
    </xf>
    <xf numFmtId="167" fontId="8" fillId="0" borderId="32" xfId="0" applyNumberFormat="1" applyFont="1" applyFill="1" applyBorder="1" applyAlignment="1" applyProtection="1">
      <alignment horizontal="right" vertical="center"/>
      <protection/>
    </xf>
    <xf numFmtId="167" fontId="9" fillId="0" borderId="12" xfId="0" applyNumberFormat="1" applyFont="1" applyBorder="1" applyAlignment="1" applyProtection="1">
      <alignment horizontal="center" vertical="center" wrapText="1"/>
      <protection/>
    </xf>
    <xf numFmtId="167" fontId="9" fillId="0" borderId="13" xfId="0" applyNumberFormat="1" applyFont="1" applyBorder="1" applyAlignment="1" applyProtection="1">
      <alignment horizontal="center" vertical="center" wrapText="1"/>
      <protection/>
    </xf>
    <xf numFmtId="167" fontId="9" fillId="0" borderId="32" xfId="0" applyNumberFormat="1" applyFont="1" applyBorder="1" applyAlignment="1" applyProtection="1">
      <alignment horizontal="center" vertical="center" wrapText="1"/>
      <protection/>
    </xf>
    <xf numFmtId="167" fontId="6" fillId="0" borderId="33" xfId="0" applyNumberFormat="1" applyFont="1" applyFill="1" applyBorder="1" applyAlignment="1" applyProtection="1">
      <alignment horizontal="right" vertical="center"/>
      <protection/>
    </xf>
    <xf numFmtId="167" fontId="6" fillId="0" borderId="27" xfId="0" applyNumberFormat="1" applyFont="1" applyFill="1" applyBorder="1" applyAlignment="1" applyProtection="1">
      <alignment horizontal="right" vertical="center"/>
      <protection/>
    </xf>
    <xf numFmtId="167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3" fillId="0" borderId="0" xfId="0" applyFont="1" applyAlignment="1" applyProtection="1">
      <alignment wrapText="1"/>
      <protection/>
    </xf>
    <xf numFmtId="164" fontId="6" fillId="0" borderId="37" xfId="0" applyNumberFormat="1" applyFont="1" applyFill="1" applyBorder="1" applyAlignment="1" applyProtection="1" quotePrefix="1">
      <alignment horizontal="center" vertical="top"/>
      <protection/>
    </xf>
    <xf numFmtId="164" fontId="6" fillId="0" borderId="38" xfId="0" applyNumberFormat="1" applyFont="1" applyFill="1" applyBorder="1" applyAlignment="1" applyProtection="1" quotePrefix="1">
      <alignment horizontal="center" vertical="top"/>
      <protection/>
    </xf>
    <xf numFmtId="164" fontId="6" fillId="0" borderId="39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2" sqref="B2:K2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72" t="s">
        <v>65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2819710657</v>
      </c>
      <c r="D8" s="42">
        <v>2656938771</v>
      </c>
      <c r="E8" s="42">
        <v>2638342687</v>
      </c>
      <c r="F8" s="42">
        <v>3001498083</v>
      </c>
      <c r="G8" s="43">
        <v>3065776701</v>
      </c>
      <c r="H8" s="44">
        <v>3284876682</v>
      </c>
      <c r="I8" s="21">
        <f>IF(($E8=0),0,((($F8/$E8)-1)*100))</f>
        <v>13.764527170385744</v>
      </c>
      <c r="J8" s="22">
        <f>IF(($E8=0),0,(((($H8/$E8)^(1/3))-1)*100))</f>
        <v>7.579442341960352</v>
      </c>
      <c r="K8" s="2"/>
    </row>
    <row r="9" spans="1:11" ht="12.75">
      <c r="A9" s="4" t="s">
        <v>17</v>
      </c>
      <c r="B9" s="20" t="s">
        <v>20</v>
      </c>
      <c r="C9" s="42">
        <v>10160911771</v>
      </c>
      <c r="D9" s="42">
        <v>10079240724</v>
      </c>
      <c r="E9" s="42">
        <v>8861692555</v>
      </c>
      <c r="F9" s="42">
        <v>11079523781</v>
      </c>
      <c r="G9" s="43">
        <v>11560149416</v>
      </c>
      <c r="H9" s="44">
        <v>12307651344</v>
      </c>
      <c r="I9" s="21">
        <f>IF(($E9=0),0,((($F9/$E9)-1)*100))</f>
        <v>25.02717412317177</v>
      </c>
      <c r="J9" s="22">
        <f>IF(($E9=0),0,(((($H9/$E9)^(1/3))-1)*100))</f>
        <v>11.571387863103123</v>
      </c>
      <c r="K9" s="2"/>
    </row>
    <row r="10" spans="1:11" ht="12.75">
      <c r="A10" s="4" t="s">
        <v>17</v>
      </c>
      <c r="B10" s="20" t="s">
        <v>21</v>
      </c>
      <c r="C10" s="42">
        <v>7243636065</v>
      </c>
      <c r="D10" s="42">
        <v>7823932711</v>
      </c>
      <c r="E10" s="42">
        <v>6685101892</v>
      </c>
      <c r="F10" s="42">
        <v>7754019401</v>
      </c>
      <c r="G10" s="43">
        <v>7775812506</v>
      </c>
      <c r="H10" s="44">
        <v>8075600994</v>
      </c>
      <c r="I10" s="21">
        <f aca="true" t="shared" si="0" ref="I10:I33">IF(($E10=0),0,((($F10/$E10)-1)*100))</f>
        <v>15.989546999712356</v>
      </c>
      <c r="J10" s="22">
        <f aca="true" t="shared" si="1" ref="J10:J33">IF(($E10=0),0,(((($H10/$E10)^(1/3))-1)*100))</f>
        <v>6.501471237869816</v>
      </c>
      <c r="K10" s="2"/>
    </row>
    <row r="11" spans="1:11" ht="12.75">
      <c r="A11" s="8" t="s">
        <v>17</v>
      </c>
      <c r="B11" s="23" t="s">
        <v>22</v>
      </c>
      <c r="C11" s="45">
        <v>20224258493</v>
      </c>
      <c r="D11" s="45">
        <v>20560112206</v>
      </c>
      <c r="E11" s="45">
        <v>18185137134</v>
      </c>
      <c r="F11" s="45">
        <v>21835041265</v>
      </c>
      <c r="G11" s="46">
        <v>22401738623</v>
      </c>
      <c r="H11" s="47">
        <v>23668129020</v>
      </c>
      <c r="I11" s="24">
        <f t="shared" si="0"/>
        <v>20.07080894746691</v>
      </c>
      <c r="J11" s="25">
        <f t="shared" si="1"/>
        <v>9.181514900637833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6295891708</v>
      </c>
      <c r="D13" s="42">
        <v>6347075106</v>
      </c>
      <c r="E13" s="42">
        <v>6272849626</v>
      </c>
      <c r="F13" s="42">
        <v>6703173024</v>
      </c>
      <c r="G13" s="43">
        <v>6942927394</v>
      </c>
      <c r="H13" s="44">
        <v>7236289986</v>
      </c>
      <c r="I13" s="21">
        <f t="shared" si="0"/>
        <v>6.860094273842865</v>
      </c>
      <c r="J13" s="22">
        <f t="shared" si="1"/>
        <v>4.877830564995755</v>
      </c>
      <c r="K13" s="2"/>
    </row>
    <row r="14" spans="1:11" ht="12.75">
      <c r="A14" s="4" t="s">
        <v>17</v>
      </c>
      <c r="B14" s="20" t="s">
        <v>25</v>
      </c>
      <c r="C14" s="42">
        <v>2463412611</v>
      </c>
      <c r="D14" s="42">
        <v>2415315539</v>
      </c>
      <c r="E14" s="42">
        <v>1528208608</v>
      </c>
      <c r="F14" s="42">
        <v>2807135520</v>
      </c>
      <c r="G14" s="43">
        <v>2516714548</v>
      </c>
      <c r="H14" s="44">
        <v>2452355112</v>
      </c>
      <c r="I14" s="21">
        <f t="shared" si="0"/>
        <v>83.6879798546456</v>
      </c>
      <c r="J14" s="22">
        <f t="shared" si="1"/>
        <v>17.07573838677474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4501125029</v>
      </c>
      <c r="D16" s="42">
        <v>4520315993</v>
      </c>
      <c r="E16" s="42">
        <v>3734094836</v>
      </c>
      <c r="F16" s="42">
        <v>4965745092</v>
      </c>
      <c r="G16" s="43">
        <v>5154301071</v>
      </c>
      <c r="H16" s="44">
        <v>5445246979</v>
      </c>
      <c r="I16" s="21">
        <f t="shared" si="0"/>
        <v>32.983904000664225</v>
      </c>
      <c r="J16" s="22">
        <f t="shared" si="1"/>
        <v>13.39939730098505</v>
      </c>
      <c r="K16" s="2"/>
    </row>
    <row r="17" spans="1:11" ht="12.75">
      <c r="A17" s="4" t="s">
        <v>17</v>
      </c>
      <c r="B17" s="20" t="s">
        <v>27</v>
      </c>
      <c r="C17" s="42">
        <v>7505912235</v>
      </c>
      <c r="D17" s="42">
        <v>7642915069</v>
      </c>
      <c r="E17" s="42">
        <v>6250068991</v>
      </c>
      <c r="F17" s="42">
        <v>7651751624</v>
      </c>
      <c r="G17" s="43">
        <v>7904265802</v>
      </c>
      <c r="H17" s="44">
        <v>8508203732</v>
      </c>
      <c r="I17" s="28">
        <f t="shared" si="0"/>
        <v>22.426674569807158</v>
      </c>
      <c r="J17" s="29">
        <f t="shared" si="1"/>
        <v>10.82838970125579</v>
      </c>
      <c r="K17" s="2"/>
    </row>
    <row r="18" spans="1:11" ht="12.75">
      <c r="A18" s="4" t="s">
        <v>17</v>
      </c>
      <c r="B18" s="23" t="s">
        <v>28</v>
      </c>
      <c r="C18" s="45">
        <v>20766341583</v>
      </c>
      <c r="D18" s="45">
        <v>20925621707</v>
      </c>
      <c r="E18" s="45">
        <v>17785222061</v>
      </c>
      <c r="F18" s="45">
        <v>22127805260</v>
      </c>
      <c r="G18" s="46">
        <v>22518208815</v>
      </c>
      <c r="H18" s="47">
        <v>23642095809</v>
      </c>
      <c r="I18" s="24">
        <f t="shared" si="0"/>
        <v>24.416806178217776</v>
      </c>
      <c r="J18" s="25">
        <f t="shared" si="1"/>
        <v>9.95345833343162</v>
      </c>
      <c r="K18" s="2"/>
    </row>
    <row r="19" spans="1:11" ht="23.25" customHeight="1">
      <c r="A19" s="30" t="s">
        <v>17</v>
      </c>
      <c r="B19" s="31" t="s">
        <v>29</v>
      </c>
      <c r="C19" s="51">
        <v>-542083090</v>
      </c>
      <c r="D19" s="51">
        <v>-365509501</v>
      </c>
      <c r="E19" s="51">
        <v>399915073</v>
      </c>
      <c r="F19" s="52">
        <v>-292763995</v>
      </c>
      <c r="G19" s="53">
        <v>-116470192</v>
      </c>
      <c r="H19" s="54">
        <v>26033211</v>
      </c>
      <c r="I19" s="32">
        <f t="shared" si="0"/>
        <v>-173.20654177993435</v>
      </c>
      <c r="J19" s="33">
        <f t="shared" si="1"/>
        <v>-59.772782987290064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156151620</v>
      </c>
      <c r="D22" s="42">
        <v>114583700</v>
      </c>
      <c r="E22" s="42">
        <v>74963724</v>
      </c>
      <c r="F22" s="42">
        <v>61713400</v>
      </c>
      <c r="G22" s="43">
        <v>65807756</v>
      </c>
      <c r="H22" s="44">
        <v>86606680</v>
      </c>
      <c r="I22" s="37">
        <f t="shared" si="0"/>
        <v>-17.675648024102962</v>
      </c>
      <c r="J22" s="22">
        <f t="shared" si="1"/>
        <v>4.930098171910702</v>
      </c>
      <c r="K22" s="2"/>
    </row>
    <row r="23" spans="1:11" ht="12.75">
      <c r="A23" s="8" t="s">
        <v>17</v>
      </c>
      <c r="B23" s="20" t="s">
        <v>32</v>
      </c>
      <c r="C23" s="42">
        <v>1345373633</v>
      </c>
      <c r="D23" s="42">
        <v>516344349</v>
      </c>
      <c r="E23" s="42">
        <v>213873501</v>
      </c>
      <c r="F23" s="42">
        <v>486757109</v>
      </c>
      <c r="G23" s="43">
        <v>394247750</v>
      </c>
      <c r="H23" s="44">
        <v>346926126</v>
      </c>
      <c r="I23" s="37">
        <f t="shared" si="0"/>
        <v>127.59112593382946</v>
      </c>
      <c r="J23" s="22">
        <f t="shared" si="1"/>
        <v>17.49697236561929</v>
      </c>
      <c r="K23" s="2"/>
    </row>
    <row r="24" spans="1:11" ht="12.75">
      <c r="A24" s="8" t="s">
        <v>17</v>
      </c>
      <c r="B24" s="20" t="s">
        <v>33</v>
      </c>
      <c r="C24" s="42">
        <v>2527094515</v>
      </c>
      <c r="D24" s="42">
        <v>2454975791</v>
      </c>
      <c r="E24" s="42">
        <v>1540528230</v>
      </c>
      <c r="F24" s="42">
        <v>2634303170</v>
      </c>
      <c r="G24" s="43">
        <v>2543692937</v>
      </c>
      <c r="H24" s="44">
        <v>2562367514</v>
      </c>
      <c r="I24" s="37">
        <f t="shared" si="0"/>
        <v>70.99999329450782</v>
      </c>
      <c r="J24" s="22">
        <f t="shared" si="1"/>
        <v>18.483330332175907</v>
      </c>
      <c r="K24" s="2"/>
    </row>
    <row r="25" spans="1:11" ht="12.75">
      <c r="A25" s="8" t="s">
        <v>17</v>
      </c>
      <c r="B25" s="20" t="s">
        <v>34</v>
      </c>
      <c r="C25" s="42">
        <v>0</v>
      </c>
      <c r="D25" s="42">
        <v>0</v>
      </c>
      <c r="E25" s="42">
        <v>0</v>
      </c>
      <c r="F25" s="42">
        <v>0</v>
      </c>
      <c r="G25" s="43">
        <v>0</v>
      </c>
      <c r="H25" s="44">
        <v>0</v>
      </c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4028619768</v>
      </c>
      <c r="D26" s="45">
        <v>3085903840</v>
      </c>
      <c r="E26" s="45">
        <v>1829365455</v>
      </c>
      <c r="F26" s="45">
        <v>3182773679</v>
      </c>
      <c r="G26" s="46">
        <v>3003748443</v>
      </c>
      <c r="H26" s="47">
        <v>2995900320</v>
      </c>
      <c r="I26" s="24">
        <f t="shared" si="0"/>
        <v>73.98238664127392</v>
      </c>
      <c r="J26" s="25">
        <f t="shared" si="1"/>
        <v>17.871541140713564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902834930</v>
      </c>
      <c r="D28" s="42">
        <v>903772603</v>
      </c>
      <c r="E28" s="42">
        <v>573651503</v>
      </c>
      <c r="F28" s="42">
        <v>1130048466</v>
      </c>
      <c r="G28" s="43">
        <v>955298454</v>
      </c>
      <c r="H28" s="44">
        <v>946449014</v>
      </c>
      <c r="I28" s="37">
        <f t="shared" si="0"/>
        <v>96.99215640336254</v>
      </c>
      <c r="J28" s="22">
        <f t="shared" si="1"/>
        <v>18.16341370166128</v>
      </c>
      <c r="K28" s="2"/>
    </row>
    <row r="29" spans="1:11" ht="12.75">
      <c r="A29" s="8" t="s">
        <v>17</v>
      </c>
      <c r="B29" s="20" t="s">
        <v>38</v>
      </c>
      <c r="C29" s="42">
        <v>1115457227</v>
      </c>
      <c r="D29" s="42">
        <v>281438354</v>
      </c>
      <c r="E29" s="42">
        <v>200880039</v>
      </c>
      <c r="F29" s="42">
        <v>349857324</v>
      </c>
      <c r="G29" s="43">
        <v>305653769</v>
      </c>
      <c r="H29" s="44">
        <v>294499602</v>
      </c>
      <c r="I29" s="37">
        <f t="shared" si="0"/>
        <v>74.16231385737635</v>
      </c>
      <c r="J29" s="22">
        <f t="shared" si="1"/>
        <v>13.601127741411844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11986026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463805050</v>
      </c>
      <c r="D31" s="42">
        <v>414492382</v>
      </c>
      <c r="E31" s="42">
        <v>294066294</v>
      </c>
      <c r="F31" s="42">
        <v>419527974</v>
      </c>
      <c r="G31" s="43">
        <v>459154759</v>
      </c>
      <c r="H31" s="44">
        <v>530384152</v>
      </c>
      <c r="I31" s="37">
        <f t="shared" si="0"/>
        <v>42.66442042487195</v>
      </c>
      <c r="J31" s="22">
        <f t="shared" si="1"/>
        <v>21.725555032017475</v>
      </c>
      <c r="K31" s="2"/>
    </row>
    <row r="32" spans="1:11" ht="12.75">
      <c r="A32" s="8" t="s">
        <v>17</v>
      </c>
      <c r="B32" s="20" t="s">
        <v>34</v>
      </c>
      <c r="C32" s="42">
        <v>1556579149</v>
      </c>
      <c r="D32" s="42">
        <v>1518612991</v>
      </c>
      <c r="E32" s="42">
        <v>778317520</v>
      </c>
      <c r="F32" s="42">
        <v>1280249647</v>
      </c>
      <c r="G32" s="43">
        <v>1289397997</v>
      </c>
      <c r="H32" s="44">
        <v>1230637908</v>
      </c>
      <c r="I32" s="37">
        <f t="shared" si="0"/>
        <v>64.48937793408531</v>
      </c>
      <c r="J32" s="22">
        <f t="shared" si="1"/>
        <v>16.49961605362369</v>
      </c>
      <c r="K32" s="2"/>
    </row>
    <row r="33" spans="1:11" ht="13.5" thickBot="1">
      <c r="A33" s="8" t="s">
        <v>17</v>
      </c>
      <c r="B33" s="38" t="s">
        <v>41</v>
      </c>
      <c r="C33" s="58">
        <v>4038676356</v>
      </c>
      <c r="D33" s="58">
        <v>3118316330</v>
      </c>
      <c r="E33" s="58">
        <v>1846915356</v>
      </c>
      <c r="F33" s="58">
        <v>3191669437</v>
      </c>
      <c r="G33" s="59">
        <v>3009504979</v>
      </c>
      <c r="H33" s="60">
        <v>3001970676</v>
      </c>
      <c r="I33" s="39">
        <f t="shared" si="0"/>
        <v>72.81081272248625</v>
      </c>
      <c r="J33" s="40">
        <f t="shared" si="1"/>
        <v>17.576307721174377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399297428</v>
      </c>
      <c r="D8" s="42">
        <v>399297428</v>
      </c>
      <c r="E8" s="42">
        <v>424353319</v>
      </c>
      <c r="F8" s="42">
        <v>423255274</v>
      </c>
      <c r="G8" s="43">
        <v>448650594</v>
      </c>
      <c r="H8" s="44">
        <v>475569622</v>
      </c>
      <c r="I8" s="21">
        <f>IF(($E8=0),0,((($F8/$E8)-1)*100))</f>
        <v>-0.2587572550599049</v>
      </c>
      <c r="J8" s="22">
        <f>IF(($E8=0),0,(((($H8/$E8)^(1/3))-1)*100))</f>
        <v>3.8712841271362874</v>
      </c>
      <c r="K8" s="2"/>
    </row>
    <row r="9" spans="1:11" ht="12.75">
      <c r="A9" s="4" t="s">
        <v>17</v>
      </c>
      <c r="B9" s="20" t="s">
        <v>20</v>
      </c>
      <c r="C9" s="42">
        <v>1433744076</v>
      </c>
      <c r="D9" s="42">
        <v>1433744076</v>
      </c>
      <c r="E9" s="42">
        <v>1339933142</v>
      </c>
      <c r="F9" s="42">
        <v>1586512905</v>
      </c>
      <c r="G9" s="43">
        <v>1618367412</v>
      </c>
      <c r="H9" s="44">
        <v>1767233999</v>
      </c>
      <c r="I9" s="21">
        <f>IF(($E9=0),0,((($F9/$E9)-1)*100))</f>
        <v>18.40239302029294</v>
      </c>
      <c r="J9" s="22">
        <f>IF(($E9=0),0,(((($H9/$E9)^(1/3))-1)*100))</f>
        <v>9.66557237542871</v>
      </c>
      <c r="K9" s="2"/>
    </row>
    <row r="10" spans="1:11" ht="12.75">
      <c r="A10" s="4" t="s">
        <v>17</v>
      </c>
      <c r="B10" s="20" t="s">
        <v>21</v>
      </c>
      <c r="C10" s="42">
        <v>1125420589</v>
      </c>
      <c r="D10" s="42">
        <v>1212147589</v>
      </c>
      <c r="E10" s="42">
        <v>919754731</v>
      </c>
      <c r="F10" s="42">
        <v>1517548673</v>
      </c>
      <c r="G10" s="43">
        <v>1313161582</v>
      </c>
      <c r="H10" s="44">
        <v>1438988792</v>
      </c>
      <c r="I10" s="21">
        <f aca="true" t="shared" si="0" ref="I10:I33">IF(($E10=0),0,((($F10/$E10)-1)*100))</f>
        <v>64.99492982765642</v>
      </c>
      <c r="J10" s="22">
        <f aca="true" t="shared" si="1" ref="J10:J33">IF(($E10=0),0,(((($H10/$E10)^(1/3))-1)*100))</f>
        <v>16.09008440785331</v>
      </c>
      <c r="K10" s="2"/>
    </row>
    <row r="11" spans="1:11" ht="12.75">
      <c r="A11" s="8" t="s">
        <v>17</v>
      </c>
      <c r="B11" s="23" t="s">
        <v>22</v>
      </c>
      <c r="C11" s="45">
        <v>2958462093</v>
      </c>
      <c r="D11" s="45">
        <v>3045189093</v>
      </c>
      <c r="E11" s="45">
        <v>2684041192</v>
      </c>
      <c r="F11" s="45">
        <v>3527316852</v>
      </c>
      <c r="G11" s="46">
        <v>3380179588</v>
      </c>
      <c r="H11" s="47">
        <v>3681792413</v>
      </c>
      <c r="I11" s="24">
        <f t="shared" si="0"/>
        <v>31.41813406267575</v>
      </c>
      <c r="J11" s="25">
        <f t="shared" si="1"/>
        <v>11.1109107091915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836063363</v>
      </c>
      <c r="D13" s="42">
        <v>836063363</v>
      </c>
      <c r="E13" s="42">
        <v>792915027</v>
      </c>
      <c r="F13" s="42">
        <v>886219623</v>
      </c>
      <c r="G13" s="43">
        <v>939392834</v>
      </c>
      <c r="H13" s="44">
        <v>995756366</v>
      </c>
      <c r="I13" s="21">
        <f t="shared" si="0"/>
        <v>11.76728814851935</v>
      </c>
      <c r="J13" s="22">
        <f t="shared" si="1"/>
        <v>7.888580983931459</v>
      </c>
      <c r="K13" s="2"/>
    </row>
    <row r="14" spans="1:11" ht="12.75">
      <c r="A14" s="4" t="s">
        <v>17</v>
      </c>
      <c r="B14" s="20" t="s">
        <v>25</v>
      </c>
      <c r="C14" s="42">
        <v>200000000</v>
      </c>
      <c r="D14" s="42">
        <v>200000000</v>
      </c>
      <c r="E14" s="42">
        <v>134121248</v>
      </c>
      <c r="F14" s="42">
        <v>529097528</v>
      </c>
      <c r="G14" s="43">
        <v>224720000</v>
      </c>
      <c r="H14" s="44">
        <v>212000000</v>
      </c>
      <c r="I14" s="21">
        <f t="shared" si="0"/>
        <v>294.49195104417754</v>
      </c>
      <c r="J14" s="22">
        <f t="shared" si="1"/>
        <v>16.487526894882464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438328067</v>
      </c>
      <c r="D16" s="42">
        <v>426573067</v>
      </c>
      <c r="E16" s="42">
        <v>142734267</v>
      </c>
      <c r="F16" s="42">
        <v>516350463</v>
      </c>
      <c r="G16" s="43">
        <v>537109680</v>
      </c>
      <c r="H16" s="44">
        <v>569336261</v>
      </c>
      <c r="I16" s="21">
        <f t="shared" si="0"/>
        <v>261.75648206467474</v>
      </c>
      <c r="J16" s="22">
        <f t="shared" si="1"/>
        <v>58.59160655495303</v>
      </c>
      <c r="K16" s="2"/>
    </row>
    <row r="17" spans="1:11" ht="12.75">
      <c r="A17" s="4" t="s">
        <v>17</v>
      </c>
      <c r="B17" s="20" t="s">
        <v>27</v>
      </c>
      <c r="C17" s="42">
        <v>1483972525</v>
      </c>
      <c r="D17" s="42">
        <v>1494076286</v>
      </c>
      <c r="E17" s="42">
        <v>1078438124</v>
      </c>
      <c r="F17" s="42">
        <v>1568180693</v>
      </c>
      <c r="G17" s="43">
        <v>1566871539</v>
      </c>
      <c r="H17" s="44">
        <v>1913194776</v>
      </c>
      <c r="I17" s="28">
        <f t="shared" si="0"/>
        <v>45.41220846157699</v>
      </c>
      <c r="J17" s="29">
        <f t="shared" si="1"/>
        <v>21.056464129751685</v>
      </c>
      <c r="K17" s="2"/>
    </row>
    <row r="18" spans="1:11" ht="12.75">
      <c r="A18" s="4" t="s">
        <v>17</v>
      </c>
      <c r="B18" s="23" t="s">
        <v>28</v>
      </c>
      <c r="C18" s="45">
        <v>2958363955</v>
      </c>
      <c r="D18" s="45">
        <v>2956712716</v>
      </c>
      <c r="E18" s="45">
        <v>2148208666</v>
      </c>
      <c r="F18" s="45">
        <v>3499848307</v>
      </c>
      <c r="G18" s="46">
        <v>3268094053</v>
      </c>
      <c r="H18" s="47">
        <v>3690287403</v>
      </c>
      <c r="I18" s="24">
        <f t="shared" si="0"/>
        <v>62.91938313035368</v>
      </c>
      <c r="J18" s="25">
        <f t="shared" si="1"/>
        <v>19.764445709151524</v>
      </c>
      <c r="K18" s="2"/>
    </row>
    <row r="19" spans="1:11" ht="23.25" customHeight="1">
      <c r="A19" s="30" t="s">
        <v>17</v>
      </c>
      <c r="B19" s="31" t="s">
        <v>29</v>
      </c>
      <c r="C19" s="51">
        <v>98138</v>
      </c>
      <c r="D19" s="51">
        <v>88476377</v>
      </c>
      <c r="E19" s="51">
        <v>535832526</v>
      </c>
      <c r="F19" s="52">
        <v>27468545</v>
      </c>
      <c r="G19" s="53">
        <v>112085535</v>
      </c>
      <c r="H19" s="54">
        <v>-8494990</v>
      </c>
      <c r="I19" s="32">
        <f t="shared" si="0"/>
        <v>-94.87366972567844</v>
      </c>
      <c r="J19" s="33">
        <f t="shared" si="1"/>
        <v>-125.12144402592918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10792220</v>
      </c>
      <c r="E23" s="42">
        <v>3339126</v>
      </c>
      <c r="F23" s="42">
        <v>0</v>
      </c>
      <c r="G23" s="43">
        <v>0</v>
      </c>
      <c r="H23" s="44">
        <v>0</v>
      </c>
      <c r="I23" s="37">
        <f t="shared" si="0"/>
        <v>-100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153247000</v>
      </c>
      <c r="D24" s="42">
        <v>208755052</v>
      </c>
      <c r="E24" s="42">
        <v>110083339</v>
      </c>
      <c r="F24" s="42">
        <v>157832518</v>
      </c>
      <c r="G24" s="43">
        <v>172429000</v>
      </c>
      <c r="H24" s="44">
        <v>175911000</v>
      </c>
      <c r="I24" s="37">
        <f t="shared" si="0"/>
        <v>43.37548209724997</v>
      </c>
      <c r="J24" s="22">
        <f t="shared" si="1"/>
        <v>16.91147358257532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153247000</v>
      </c>
      <c r="D26" s="45">
        <v>219547272</v>
      </c>
      <c r="E26" s="45">
        <v>113422465</v>
      </c>
      <c r="F26" s="45">
        <v>157832518</v>
      </c>
      <c r="G26" s="46">
        <v>172429000</v>
      </c>
      <c r="H26" s="47">
        <v>175911000</v>
      </c>
      <c r="I26" s="24">
        <f t="shared" si="0"/>
        <v>39.154547558104994</v>
      </c>
      <c r="J26" s="25">
        <f t="shared" si="1"/>
        <v>15.752746728193511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15668489</v>
      </c>
      <c r="D28" s="42">
        <v>17969387</v>
      </c>
      <c r="E28" s="42">
        <v>5249285</v>
      </c>
      <c r="F28" s="42">
        <v>26555803</v>
      </c>
      <c r="G28" s="43">
        <v>28149151</v>
      </c>
      <c r="H28" s="44">
        <v>29838100</v>
      </c>
      <c r="I28" s="37">
        <f t="shared" si="0"/>
        <v>405.8937169538328</v>
      </c>
      <c r="J28" s="22">
        <f t="shared" si="1"/>
        <v>78.46662230243896</v>
      </c>
      <c r="K28" s="2"/>
    </row>
    <row r="29" spans="1:11" ht="12.75">
      <c r="A29" s="8" t="s">
        <v>17</v>
      </c>
      <c r="B29" s="20" t="s">
        <v>38</v>
      </c>
      <c r="C29" s="42">
        <v>9059512</v>
      </c>
      <c r="D29" s="42">
        <v>11675734</v>
      </c>
      <c r="E29" s="42">
        <v>2616221</v>
      </c>
      <c r="F29" s="42">
        <v>5268698</v>
      </c>
      <c r="G29" s="43">
        <v>15584820</v>
      </c>
      <c r="H29" s="44">
        <v>16919909</v>
      </c>
      <c r="I29" s="37">
        <f t="shared" si="0"/>
        <v>101.3858156478371</v>
      </c>
      <c r="J29" s="22">
        <f t="shared" si="1"/>
        <v>86.31215901200642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2847023</v>
      </c>
      <c r="D31" s="42">
        <v>21191530</v>
      </c>
      <c r="E31" s="42">
        <v>37181125</v>
      </c>
      <c r="F31" s="42">
        <v>16591175</v>
      </c>
      <c r="G31" s="43">
        <v>17586646</v>
      </c>
      <c r="H31" s="44">
        <v>45036731</v>
      </c>
      <c r="I31" s="37">
        <f t="shared" si="0"/>
        <v>-55.37742604614573</v>
      </c>
      <c r="J31" s="22">
        <f t="shared" si="1"/>
        <v>6.597767961452017</v>
      </c>
      <c r="K31" s="2"/>
    </row>
    <row r="32" spans="1:11" ht="12.75">
      <c r="A32" s="8" t="s">
        <v>17</v>
      </c>
      <c r="B32" s="20" t="s">
        <v>34</v>
      </c>
      <c r="C32" s="42">
        <v>125671976</v>
      </c>
      <c r="D32" s="42">
        <v>168710621</v>
      </c>
      <c r="E32" s="42">
        <v>68375834</v>
      </c>
      <c r="F32" s="42">
        <v>109416842</v>
      </c>
      <c r="G32" s="43">
        <v>111108383</v>
      </c>
      <c r="H32" s="44">
        <v>84116260</v>
      </c>
      <c r="I32" s="37">
        <f t="shared" si="0"/>
        <v>60.02267994274118</v>
      </c>
      <c r="J32" s="22">
        <f t="shared" si="1"/>
        <v>7.15006513466423</v>
      </c>
      <c r="K32" s="2"/>
    </row>
    <row r="33" spans="1:11" ht="13.5" thickBot="1">
      <c r="A33" s="8" t="s">
        <v>17</v>
      </c>
      <c r="B33" s="38" t="s">
        <v>41</v>
      </c>
      <c r="C33" s="58">
        <v>153247000</v>
      </c>
      <c r="D33" s="58">
        <v>219547272</v>
      </c>
      <c r="E33" s="58">
        <v>113422465</v>
      </c>
      <c r="F33" s="58">
        <v>157832518</v>
      </c>
      <c r="G33" s="59">
        <v>172429000</v>
      </c>
      <c r="H33" s="60">
        <v>175911000</v>
      </c>
      <c r="I33" s="39">
        <f t="shared" si="0"/>
        <v>39.154547558104994</v>
      </c>
      <c r="J33" s="40">
        <f t="shared" si="1"/>
        <v>15.752746728193511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25757468</v>
      </c>
      <c r="D8" s="42">
        <v>25757468</v>
      </c>
      <c r="E8" s="42">
        <v>25531004</v>
      </c>
      <c r="F8" s="42">
        <v>27042000</v>
      </c>
      <c r="G8" s="43">
        <v>28663998</v>
      </c>
      <c r="H8" s="44">
        <v>30383999</v>
      </c>
      <c r="I8" s="21">
        <f>IF(($E8=0),0,((($F8/$E8)-1)*100))</f>
        <v>5.9182788111270535</v>
      </c>
      <c r="J8" s="22">
        <f>IF(($E8=0),0,(((($H8/$E8)^(1/3))-1)*100))</f>
        <v>5.972296634948893</v>
      </c>
      <c r="K8" s="2"/>
    </row>
    <row r="9" spans="1:11" ht="12.75">
      <c r="A9" s="4" t="s">
        <v>17</v>
      </c>
      <c r="B9" s="20" t="s">
        <v>20</v>
      </c>
      <c r="C9" s="42">
        <v>263033979</v>
      </c>
      <c r="D9" s="42">
        <v>263233979</v>
      </c>
      <c r="E9" s="42">
        <v>174017178</v>
      </c>
      <c r="F9" s="42">
        <v>302701994</v>
      </c>
      <c r="G9" s="43">
        <v>324339818</v>
      </c>
      <c r="H9" s="44">
        <v>343300826</v>
      </c>
      <c r="I9" s="21">
        <f>IF(($E9=0),0,((($F9/$E9)-1)*100))</f>
        <v>73.94949020492678</v>
      </c>
      <c r="J9" s="22">
        <f>IF(($E9=0),0,(((($H9/$E9)^(1/3))-1)*100))</f>
        <v>25.418299761970697</v>
      </c>
      <c r="K9" s="2"/>
    </row>
    <row r="10" spans="1:11" ht="12.75">
      <c r="A10" s="4" t="s">
        <v>17</v>
      </c>
      <c r="B10" s="20" t="s">
        <v>21</v>
      </c>
      <c r="C10" s="42">
        <v>223116540</v>
      </c>
      <c r="D10" s="42">
        <v>246498008</v>
      </c>
      <c r="E10" s="42">
        <v>172272980</v>
      </c>
      <c r="F10" s="42">
        <v>211183605</v>
      </c>
      <c r="G10" s="43">
        <v>223689246</v>
      </c>
      <c r="H10" s="44">
        <v>236892442</v>
      </c>
      <c r="I10" s="21">
        <f aca="true" t="shared" si="0" ref="I10:I33">IF(($E10=0),0,((($F10/$E10)-1)*100))</f>
        <v>22.586609345237996</v>
      </c>
      <c r="J10" s="22">
        <f aca="true" t="shared" si="1" ref="J10:J33">IF(($E10=0),0,(((($H10/$E10)^(1/3))-1)*100))</f>
        <v>11.201679417287846</v>
      </c>
      <c r="K10" s="2"/>
    </row>
    <row r="11" spans="1:11" ht="12.75">
      <c r="A11" s="8" t="s">
        <v>17</v>
      </c>
      <c r="B11" s="23" t="s">
        <v>22</v>
      </c>
      <c r="C11" s="45">
        <v>511907987</v>
      </c>
      <c r="D11" s="45">
        <v>535489455</v>
      </c>
      <c r="E11" s="45">
        <v>371821162</v>
      </c>
      <c r="F11" s="45">
        <v>540927599</v>
      </c>
      <c r="G11" s="46">
        <v>576693062</v>
      </c>
      <c r="H11" s="47">
        <v>610577267</v>
      </c>
      <c r="I11" s="24">
        <f t="shared" si="0"/>
        <v>45.4805842922948</v>
      </c>
      <c r="J11" s="25">
        <f t="shared" si="1"/>
        <v>17.978311320655372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147878105</v>
      </c>
      <c r="D13" s="42">
        <v>148593364</v>
      </c>
      <c r="E13" s="42">
        <v>160747701</v>
      </c>
      <c r="F13" s="42">
        <v>170205502</v>
      </c>
      <c r="G13" s="43">
        <v>180417826</v>
      </c>
      <c r="H13" s="44">
        <v>191242912</v>
      </c>
      <c r="I13" s="21">
        <f t="shared" si="0"/>
        <v>5.883630646761162</v>
      </c>
      <c r="J13" s="22">
        <f t="shared" si="1"/>
        <v>5.961197850306155</v>
      </c>
      <c r="K13" s="2"/>
    </row>
    <row r="14" spans="1:11" ht="12.75">
      <c r="A14" s="4" t="s">
        <v>17</v>
      </c>
      <c r="B14" s="20" t="s">
        <v>25</v>
      </c>
      <c r="C14" s="42">
        <v>60250000</v>
      </c>
      <c r="D14" s="42">
        <v>60250000</v>
      </c>
      <c r="E14" s="42">
        <v>1227829</v>
      </c>
      <c r="F14" s="42">
        <v>82495593</v>
      </c>
      <c r="G14" s="43">
        <v>87381006</v>
      </c>
      <c r="H14" s="44">
        <v>92624000</v>
      </c>
      <c r="I14" s="21">
        <f t="shared" si="0"/>
        <v>6618.817766969179</v>
      </c>
      <c r="J14" s="22">
        <f t="shared" si="1"/>
        <v>322.5342148290154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77573160</v>
      </c>
      <c r="D16" s="42">
        <v>77573160</v>
      </c>
      <c r="E16" s="42">
        <v>79304323</v>
      </c>
      <c r="F16" s="42">
        <v>84477171</v>
      </c>
      <c r="G16" s="43">
        <v>89545801</v>
      </c>
      <c r="H16" s="44">
        <v>94918549</v>
      </c>
      <c r="I16" s="21">
        <f t="shared" si="0"/>
        <v>6.522781866506833</v>
      </c>
      <c r="J16" s="22">
        <f t="shared" si="1"/>
        <v>6.173974800492821</v>
      </c>
      <c r="K16" s="2"/>
    </row>
    <row r="17" spans="1:11" ht="12.75">
      <c r="A17" s="4" t="s">
        <v>17</v>
      </c>
      <c r="B17" s="20" t="s">
        <v>27</v>
      </c>
      <c r="C17" s="42">
        <v>199802176</v>
      </c>
      <c r="D17" s="42">
        <v>221681020</v>
      </c>
      <c r="E17" s="42">
        <v>148632411</v>
      </c>
      <c r="F17" s="42">
        <v>190095630</v>
      </c>
      <c r="G17" s="43">
        <v>201498968</v>
      </c>
      <c r="H17" s="44">
        <v>213586500</v>
      </c>
      <c r="I17" s="28">
        <f t="shared" si="0"/>
        <v>27.89648551149453</v>
      </c>
      <c r="J17" s="29">
        <f t="shared" si="1"/>
        <v>12.846153140587035</v>
      </c>
      <c r="K17" s="2"/>
    </row>
    <row r="18" spans="1:11" ht="12.75">
      <c r="A18" s="4" t="s">
        <v>17</v>
      </c>
      <c r="B18" s="23" t="s">
        <v>28</v>
      </c>
      <c r="C18" s="45">
        <v>485503441</v>
      </c>
      <c r="D18" s="45">
        <v>508097544</v>
      </c>
      <c r="E18" s="45">
        <v>389912264</v>
      </c>
      <c r="F18" s="45">
        <v>527273896</v>
      </c>
      <c r="G18" s="46">
        <v>558843601</v>
      </c>
      <c r="H18" s="47">
        <v>592371961</v>
      </c>
      <c r="I18" s="24">
        <f t="shared" si="0"/>
        <v>35.228856510140446</v>
      </c>
      <c r="J18" s="25">
        <f t="shared" si="1"/>
        <v>14.958882326660206</v>
      </c>
      <c r="K18" s="2"/>
    </row>
    <row r="19" spans="1:11" ht="23.25" customHeight="1">
      <c r="A19" s="30" t="s">
        <v>17</v>
      </c>
      <c r="B19" s="31" t="s">
        <v>29</v>
      </c>
      <c r="C19" s="51">
        <v>26404546</v>
      </c>
      <c r="D19" s="51">
        <v>27391911</v>
      </c>
      <c r="E19" s="51">
        <v>-18091102</v>
      </c>
      <c r="F19" s="52">
        <v>13653703</v>
      </c>
      <c r="G19" s="53">
        <v>17849461</v>
      </c>
      <c r="H19" s="54">
        <v>18205306</v>
      </c>
      <c r="I19" s="32">
        <f t="shared" si="0"/>
        <v>-175.47192536972042</v>
      </c>
      <c r="J19" s="33">
        <f t="shared" si="1"/>
        <v>-200.2099826510757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0</v>
      </c>
      <c r="G23" s="43">
        <v>0</v>
      </c>
      <c r="H23" s="44">
        <v>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39174600</v>
      </c>
      <c r="D24" s="42">
        <v>42051132</v>
      </c>
      <c r="E24" s="42">
        <v>16702694</v>
      </c>
      <c r="F24" s="42">
        <v>42672950</v>
      </c>
      <c r="G24" s="43">
        <v>60150734</v>
      </c>
      <c r="H24" s="44">
        <v>63974514</v>
      </c>
      <c r="I24" s="37">
        <f t="shared" si="0"/>
        <v>155.48543246975606</v>
      </c>
      <c r="J24" s="22">
        <f t="shared" si="1"/>
        <v>56.461260066910945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39174600</v>
      </c>
      <c r="D26" s="45">
        <v>42051132</v>
      </c>
      <c r="E26" s="45">
        <v>16702694</v>
      </c>
      <c r="F26" s="45">
        <v>42672950</v>
      </c>
      <c r="G26" s="46">
        <v>60150734</v>
      </c>
      <c r="H26" s="47">
        <v>63974514</v>
      </c>
      <c r="I26" s="24">
        <f t="shared" si="0"/>
        <v>155.48543246975606</v>
      </c>
      <c r="J26" s="25">
        <f t="shared" si="1"/>
        <v>56.461260066910945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11000000</v>
      </c>
      <c r="G28" s="43">
        <v>26577407</v>
      </c>
      <c r="H28" s="44">
        <v>28386787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34453049</v>
      </c>
      <c r="D31" s="42">
        <v>38532303</v>
      </c>
      <c r="E31" s="42">
        <v>15989985</v>
      </c>
      <c r="F31" s="42">
        <v>28746024</v>
      </c>
      <c r="G31" s="43">
        <v>30470785</v>
      </c>
      <c r="H31" s="44">
        <v>32299033</v>
      </c>
      <c r="I31" s="37">
        <f t="shared" si="0"/>
        <v>79.77517802549534</v>
      </c>
      <c r="J31" s="22">
        <f t="shared" si="1"/>
        <v>26.409725411768047</v>
      </c>
      <c r="K31" s="2"/>
    </row>
    <row r="32" spans="1:11" ht="12.75">
      <c r="A32" s="8" t="s">
        <v>17</v>
      </c>
      <c r="B32" s="20" t="s">
        <v>34</v>
      </c>
      <c r="C32" s="42">
        <v>4721551</v>
      </c>
      <c r="D32" s="42">
        <v>5518829</v>
      </c>
      <c r="E32" s="42">
        <v>712709</v>
      </c>
      <c r="F32" s="42">
        <v>2926926</v>
      </c>
      <c r="G32" s="43">
        <v>3102542</v>
      </c>
      <c r="H32" s="44">
        <v>3288694</v>
      </c>
      <c r="I32" s="37">
        <f t="shared" si="0"/>
        <v>310.6761665700868</v>
      </c>
      <c r="J32" s="22">
        <f t="shared" si="1"/>
        <v>66.48319720747146</v>
      </c>
      <c r="K32" s="2"/>
    </row>
    <row r="33" spans="1:11" ht="13.5" thickBot="1">
      <c r="A33" s="8" t="s">
        <v>17</v>
      </c>
      <c r="B33" s="38" t="s">
        <v>41</v>
      </c>
      <c r="C33" s="58">
        <v>39174600</v>
      </c>
      <c r="D33" s="58">
        <v>44051132</v>
      </c>
      <c r="E33" s="58">
        <v>16702694</v>
      </c>
      <c r="F33" s="58">
        <v>42672950</v>
      </c>
      <c r="G33" s="59">
        <v>60150734</v>
      </c>
      <c r="H33" s="60">
        <v>63974514</v>
      </c>
      <c r="I33" s="39">
        <f t="shared" si="0"/>
        <v>155.48543246975606</v>
      </c>
      <c r="J33" s="40">
        <f t="shared" si="1"/>
        <v>56.461260066910945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0</v>
      </c>
      <c r="D9" s="42">
        <v>0</v>
      </c>
      <c r="E9" s="42">
        <v>0</v>
      </c>
      <c r="F9" s="42">
        <v>0</v>
      </c>
      <c r="G9" s="43">
        <v>0</v>
      </c>
      <c r="H9" s="44">
        <v>0</v>
      </c>
      <c r="I9" s="21">
        <f>IF(($E9=0),0,((($F9/$E9)-1)*100))</f>
        <v>0</v>
      </c>
      <c r="J9" s="22">
        <f>IF(($E9=0),0,(((($H9/$E9)^(1/3))-1)*100))</f>
        <v>0</v>
      </c>
      <c r="K9" s="2"/>
    </row>
    <row r="10" spans="1:11" ht="12.75">
      <c r="A10" s="4" t="s">
        <v>17</v>
      </c>
      <c r="B10" s="20" t="s">
        <v>21</v>
      </c>
      <c r="C10" s="42">
        <v>138860000</v>
      </c>
      <c r="D10" s="42">
        <v>145832000</v>
      </c>
      <c r="E10" s="42">
        <v>151157324</v>
      </c>
      <c r="F10" s="42">
        <v>147955000</v>
      </c>
      <c r="G10" s="43">
        <v>146839000</v>
      </c>
      <c r="H10" s="44">
        <v>149061000</v>
      </c>
      <c r="I10" s="21">
        <f aca="true" t="shared" si="0" ref="I10:I33">IF(($E10=0),0,((($F10/$E10)-1)*100))</f>
        <v>-2.1185371077355186</v>
      </c>
      <c r="J10" s="22">
        <f aca="true" t="shared" si="1" ref="J10:J33">IF(($E10=0),0,(((($H10/$E10)^(1/3))-1)*100))</f>
        <v>-0.4644367113607273</v>
      </c>
      <c r="K10" s="2"/>
    </row>
    <row r="11" spans="1:11" ht="12.75">
      <c r="A11" s="8" t="s">
        <v>17</v>
      </c>
      <c r="B11" s="23" t="s">
        <v>22</v>
      </c>
      <c r="C11" s="45">
        <v>138860000</v>
      </c>
      <c r="D11" s="45">
        <v>145832000</v>
      </c>
      <c r="E11" s="45">
        <v>151157324</v>
      </c>
      <c r="F11" s="45">
        <v>147955000</v>
      </c>
      <c r="G11" s="46">
        <v>146839000</v>
      </c>
      <c r="H11" s="47">
        <v>149061000</v>
      </c>
      <c r="I11" s="24">
        <f t="shared" si="0"/>
        <v>-2.1185371077355186</v>
      </c>
      <c r="J11" s="25">
        <f t="shared" si="1"/>
        <v>-0.4644367113607273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101331862</v>
      </c>
      <c r="D13" s="42">
        <v>101331862</v>
      </c>
      <c r="E13" s="42">
        <v>91772772</v>
      </c>
      <c r="F13" s="42">
        <v>104665349</v>
      </c>
      <c r="G13" s="43">
        <v>108184986</v>
      </c>
      <c r="H13" s="44">
        <v>109210618</v>
      </c>
      <c r="I13" s="21">
        <f t="shared" si="0"/>
        <v>14.048368289452995</v>
      </c>
      <c r="J13" s="22">
        <f t="shared" si="1"/>
        <v>5.970179905270889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4">
        <v>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75388631</v>
      </c>
      <c r="D17" s="42">
        <v>89548804</v>
      </c>
      <c r="E17" s="42">
        <v>69979605</v>
      </c>
      <c r="F17" s="42">
        <v>76585955</v>
      </c>
      <c r="G17" s="43">
        <v>60065843</v>
      </c>
      <c r="H17" s="44">
        <v>61535049</v>
      </c>
      <c r="I17" s="28">
        <f t="shared" si="0"/>
        <v>9.440393383186429</v>
      </c>
      <c r="J17" s="29">
        <f t="shared" si="1"/>
        <v>-4.195989871808637</v>
      </c>
      <c r="K17" s="2"/>
    </row>
    <row r="18" spans="1:11" ht="12.75">
      <c r="A18" s="4" t="s">
        <v>17</v>
      </c>
      <c r="B18" s="23" t="s">
        <v>28</v>
      </c>
      <c r="C18" s="45">
        <v>176720493</v>
      </c>
      <c r="D18" s="45">
        <v>190880666</v>
      </c>
      <c r="E18" s="45">
        <v>161752377</v>
      </c>
      <c r="F18" s="45">
        <v>181251304</v>
      </c>
      <c r="G18" s="46">
        <v>168250829</v>
      </c>
      <c r="H18" s="47">
        <v>170745667</v>
      </c>
      <c r="I18" s="24">
        <f t="shared" si="0"/>
        <v>12.054800901009322</v>
      </c>
      <c r="J18" s="25">
        <f t="shared" si="1"/>
        <v>1.8199798260219335</v>
      </c>
      <c r="K18" s="2"/>
    </row>
    <row r="19" spans="1:11" ht="23.25" customHeight="1">
      <c r="A19" s="30" t="s">
        <v>17</v>
      </c>
      <c r="B19" s="31" t="s">
        <v>29</v>
      </c>
      <c r="C19" s="51">
        <v>-37860493</v>
      </c>
      <c r="D19" s="51">
        <v>-45048666</v>
      </c>
      <c r="E19" s="51">
        <v>-10595053</v>
      </c>
      <c r="F19" s="52">
        <v>-33296304</v>
      </c>
      <c r="G19" s="53">
        <v>-21411829</v>
      </c>
      <c r="H19" s="54">
        <v>-21684667</v>
      </c>
      <c r="I19" s="32">
        <f t="shared" si="0"/>
        <v>214.2627413001143</v>
      </c>
      <c r="J19" s="33">
        <f t="shared" si="1"/>
        <v>26.964763466678686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13550000</v>
      </c>
      <c r="D23" s="42">
        <v>14238700</v>
      </c>
      <c r="E23" s="42">
        <v>1997360</v>
      </c>
      <c r="F23" s="42">
        <v>13150000</v>
      </c>
      <c r="G23" s="43">
        <v>1750000</v>
      </c>
      <c r="H23" s="44">
        <v>7400000</v>
      </c>
      <c r="I23" s="37">
        <f t="shared" si="0"/>
        <v>558.3690471422277</v>
      </c>
      <c r="J23" s="22">
        <f t="shared" si="1"/>
        <v>54.73615126266576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0</v>
      </c>
      <c r="E24" s="42">
        <v>0</v>
      </c>
      <c r="F24" s="42">
        <v>0</v>
      </c>
      <c r="G24" s="43">
        <v>0</v>
      </c>
      <c r="H24" s="44">
        <v>0</v>
      </c>
      <c r="I24" s="37">
        <f t="shared" si="0"/>
        <v>0</v>
      </c>
      <c r="J24" s="22">
        <f t="shared" si="1"/>
        <v>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13550000</v>
      </c>
      <c r="D26" s="45">
        <v>14238700</v>
      </c>
      <c r="E26" s="45">
        <v>1997360</v>
      </c>
      <c r="F26" s="45">
        <v>13150000</v>
      </c>
      <c r="G26" s="46">
        <v>1750000</v>
      </c>
      <c r="H26" s="47">
        <v>7400000</v>
      </c>
      <c r="I26" s="24">
        <f t="shared" si="0"/>
        <v>558.3690471422277</v>
      </c>
      <c r="J26" s="25">
        <f t="shared" si="1"/>
        <v>54.73615126266576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13550000</v>
      </c>
      <c r="D32" s="42">
        <v>14238700</v>
      </c>
      <c r="E32" s="42">
        <v>1997360</v>
      </c>
      <c r="F32" s="42">
        <v>13150000</v>
      </c>
      <c r="G32" s="43">
        <v>1750000</v>
      </c>
      <c r="H32" s="44">
        <v>7400000</v>
      </c>
      <c r="I32" s="37">
        <f t="shared" si="0"/>
        <v>558.3690471422277</v>
      </c>
      <c r="J32" s="22">
        <f t="shared" si="1"/>
        <v>54.73615126266576</v>
      </c>
      <c r="K32" s="2"/>
    </row>
    <row r="33" spans="1:11" ht="13.5" thickBot="1">
      <c r="A33" s="8" t="s">
        <v>17</v>
      </c>
      <c r="B33" s="38" t="s">
        <v>41</v>
      </c>
      <c r="C33" s="58">
        <v>13550000</v>
      </c>
      <c r="D33" s="58">
        <v>14238700</v>
      </c>
      <c r="E33" s="58">
        <v>1997360</v>
      </c>
      <c r="F33" s="58">
        <v>13150000</v>
      </c>
      <c r="G33" s="59">
        <v>1750000</v>
      </c>
      <c r="H33" s="60">
        <v>7400000</v>
      </c>
      <c r="I33" s="39">
        <f t="shared" si="0"/>
        <v>558.3690471422277</v>
      </c>
      <c r="J33" s="40">
        <f t="shared" si="1"/>
        <v>54.73615126266576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69710100</v>
      </c>
      <c r="D8" s="42">
        <v>67106412</v>
      </c>
      <c r="E8" s="42">
        <v>66417656</v>
      </c>
      <c r="F8" s="42">
        <v>70461996</v>
      </c>
      <c r="G8" s="43">
        <v>73632792</v>
      </c>
      <c r="H8" s="44">
        <v>77682588</v>
      </c>
      <c r="I8" s="21">
        <f>IF(($E8=0),0,((($F8/$E8)-1)*100))</f>
        <v>6.0892543392377485</v>
      </c>
      <c r="J8" s="22">
        <f>IF(($E8=0),0,(((($H8/$E8)^(1/3))-1)*100))</f>
        <v>5.361039574879989</v>
      </c>
      <c r="K8" s="2"/>
    </row>
    <row r="9" spans="1:11" ht="12.75">
      <c r="A9" s="4" t="s">
        <v>17</v>
      </c>
      <c r="B9" s="20" t="s">
        <v>20</v>
      </c>
      <c r="C9" s="42">
        <v>220195332</v>
      </c>
      <c r="D9" s="42">
        <v>221916648</v>
      </c>
      <c r="E9" s="42">
        <v>228667837</v>
      </c>
      <c r="F9" s="42">
        <v>241013496</v>
      </c>
      <c r="G9" s="43">
        <v>251859108</v>
      </c>
      <c r="H9" s="44">
        <v>265711344</v>
      </c>
      <c r="I9" s="21">
        <f>IF(($E9=0),0,((($F9/$E9)-1)*100))</f>
        <v>5.398948606838827</v>
      </c>
      <c r="J9" s="22">
        <f>IF(($E9=0),0,(((($H9/$E9)^(1/3))-1)*100))</f>
        <v>5.132018820382611</v>
      </c>
      <c r="K9" s="2"/>
    </row>
    <row r="10" spans="1:11" ht="12.75">
      <c r="A10" s="4" t="s">
        <v>17</v>
      </c>
      <c r="B10" s="20" t="s">
        <v>21</v>
      </c>
      <c r="C10" s="42">
        <v>257966016</v>
      </c>
      <c r="D10" s="42">
        <v>277507102</v>
      </c>
      <c r="E10" s="42">
        <v>286440511</v>
      </c>
      <c r="F10" s="42">
        <v>264923809</v>
      </c>
      <c r="G10" s="43">
        <v>276845376</v>
      </c>
      <c r="H10" s="44">
        <v>292071864</v>
      </c>
      <c r="I10" s="21">
        <f aca="true" t="shared" si="0" ref="I10:I33">IF(($E10=0),0,((($F10/$E10)-1)*100))</f>
        <v>-7.511752414098993</v>
      </c>
      <c r="J10" s="22">
        <f aca="true" t="shared" si="1" ref="J10:J33">IF(($E10=0),0,(((($H10/$E10)^(1/3))-1)*100))</f>
        <v>0.6510772686980415</v>
      </c>
      <c r="K10" s="2"/>
    </row>
    <row r="11" spans="1:11" ht="12.75">
      <c r="A11" s="8" t="s">
        <v>17</v>
      </c>
      <c r="B11" s="23" t="s">
        <v>22</v>
      </c>
      <c r="C11" s="45">
        <v>547871448</v>
      </c>
      <c r="D11" s="45">
        <v>566530162</v>
      </c>
      <c r="E11" s="45">
        <v>581526004</v>
      </c>
      <c r="F11" s="45">
        <v>576399301</v>
      </c>
      <c r="G11" s="46">
        <v>602337276</v>
      </c>
      <c r="H11" s="47">
        <v>635465796</v>
      </c>
      <c r="I11" s="24">
        <f t="shared" si="0"/>
        <v>-0.8815947979516348</v>
      </c>
      <c r="J11" s="25">
        <f t="shared" si="1"/>
        <v>3.0008985237215846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211286724</v>
      </c>
      <c r="D13" s="42">
        <v>207761024</v>
      </c>
      <c r="E13" s="42">
        <v>207603761</v>
      </c>
      <c r="F13" s="42">
        <v>250302000</v>
      </c>
      <c r="G13" s="43">
        <v>261565560</v>
      </c>
      <c r="H13" s="44">
        <v>275951556</v>
      </c>
      <c r="I13" s="21">
        <f t="shared" si="0"/>
        <v>20.567179898055898</v>
      </c>
      <c r="J13" s="22">
        <f t="shared" si="1"/>
        <v>9.951006700808374</v>
      </c>
      <c r="K13" s="2"/>
    </row>
    <row r="14" spans="1:11" ht="12.75">
      <c r="A14" s="4" t="s">
        <v>17</v>
      </c>
      <c r="B14" s="20" t="s">
        <v>25</v>
      </c>
      <c r="C14" s="42">
        <v>71253360</v>
      </c>
      <c r="D14" s="42">
        <v>71253360</v>
      </c>
      <c r="E14" s="42">
        <v>51192344</v>
      </c>
      <c r="F14" s="42">
        <v>60000000</v>
      </c>
      <c r="G14" s="43">
        <v>62700000</v>
      </c>
      <c r="H14" s="44">
        <v>66148500</v>
      </c>
      <c r="I14" s="21">
        <f t="shared" si="0"/>
        <v>17.20502581401626</v>
      </c>
      <c r="J14" s="22">
        <f t="shared" si="1"/>
        <v>8.91933847638715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84544080</v>
      </c>
      <c r="D16" s="42">
        <v>85084344</v>
      </c>
      <c r="E16" s="42">
        <v>78742443</v>
      </c>
      <c r="F16" s="42">
        <v>96900000</v>
      </c>
      <c r="G16" s="43">
        <v>101260500</v>
      </c>
      <c r="H16" s="44">
        <v>106829832</v>
      </c>
      <c r="I16" s="21">
        <f t="shared" si="0"/>
        <v>23.059428064735044</v>
      </c>
      <c r="J16" s="22">
        <f t="shared" si="1"/>
        <v>10.703466476758594</v>
      </c>
      <c r="K16" s="2"/>
    </row>
    <row r="17" spans="1:11" ht="12.75">
      <c r="A17" s="4" t="s">
        <v>17</v>
      </c>
      <c r="B17" s="20" t="s">
        <v>27</v>
      </c>
      <c r="C17" s="42">
        <v>287334528</v>
      </c>
      <c r="D17" s="42">
        <v>280059848</v>
      </c>
      <c r="E17" s="42">
        <v>114999051</v>
      </c>
      <c r="F17" s="42">
        <v>227542608</v>
      </c>
      <c r="G17" s="43">
        <v>237782100</v>
      </c>
      <c r="H17" s="44">
        <v>250859988</v>
      </c>
      <c r="I17" s="28">
        <f t="shared" si="0"/>
        <v>97.86477020579936</v>
      </c>
      <c r="J17" s="29">
        <f t="shared" si="1"/>
        <v>29.69175889049447</v>
      </c>
      <c r="K17" s="2"/>
    </row>
    <row r="18" spans="1:11" ht="12.75">
      <c r="A18" s="4" t="s">
        <v>17</v>
      </c>
      <c r="B18" s="23" t="s">
        <v>28</v>
      </c>
      <c r="C18" s="45">
        <v>654418692</v>
      </c>
      <c r="D18" s="45">
        <v>644158576</v>
      </c>
      <c r="E18" s="45">
        <v>452537599</v>
      </c>
      <c r="F18" s="45">
        <v>634744608</v>
      </c>
      <c r="G18" s="46">
        <v>663308160</v>
      </c>
      <c r="H18" s="47">
        <v>699789876</v>
      </c>
      <c r="I18" s="24">
        <f t="shared" si="0"/>
        <v>40.263396765845314</v>
      </c>
      <c r="J18" s="25">
        <f t="shared" si="1"/>
        <v>15.639000410519932</v>
      </c>
      <c r="K18" s="2"/>
    </row>
    <row r="19" spans="1:11" ht="23.25" customHeight="1">
      <c r="A19" s="30" t="s">
        <v>17</v>
      </c>
      <c r="B19" s="31" t="s">
        <v>29</v>
      </c>
      <c r="C19" s="51">
        <v>-106547244</v>
      </c>
      <c r="D19" s="51">
        <v>-77628414</v>
      </c>
      <c r="E19" s="51">
        <v>128988405</v>
      </c>
      <c r="F19" s="52">
        <v>-58345307</v>
      </c>
      <c r="G19" s="53">
        <v>-60970884</v>
      </c>
      <c r="H19" s="54">
        <v>-64324080</v>
      </c>
      <c r="I19" s="32">
        <f t="shared" si="0"/>
        <v>-145.232985864117</v>
      </c>
      <c r="J19" s="33">
        <f t="shared" si="1"/>
        <v>-179.30020383128132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7950000</v>
      </c>
      <c r="G22" s="43">
        <v>8307756</v>
      </c>
      <c r="H22" s="44">
        <v>8764680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15200004</v>
      </c>
      <c r="D23" s="42">
        <v>13494100</v>
      </c>
      <c r="E23" s="42">
        <v>18475985</v>
      </c>
      <c r="F23" s="42">
        <v>1764996</v>
      </c>
      <c r="G23" s="43">
        <v>1844436</v>
      </c>
      <c r="H23" s="44">
        <v>1945884</v>
      </c>
      <c r="I23" s="37">
        <f t="shared" si="0"/>
        <v>-90.44708035863852</v>
      </c>
      <c r="J23" s="22">
        <f t="shared" si="1"/>
        <v>-52.77523754698687</v>
      </c>
      <c r="K23" s="2"/>
    </row>
    <row r="24" spans="1:11" ht="12.75">
      <c r="A24" s="8" t="s">
        <v>17</v>
      </c>
      <c r="B24" s="20" t="s">
        <v>33</v>
      </c>
      <c r="C24" s="42">
        <v>166715436</v>
      </c>
      <c r="D24" s="42">
        <v>166715436</v>
      </c>
      <c r="E24" s="42">
        <v>132666800</v>
      </c>
      <c r="F24" s="42">
        <v>189617004</v>
      </c>
      <c r="G24" s="43">
        <v>198149772</v>
      </c>
      <c r="H24" s="44">
        <v>209048004</v>
      </c>
      <c r="I24" s="37">
        <f t="shared" si="0"/>
        <v>42.927246304275066</v>
      </c>
      <c r="J24" s="22">
        <f t="shared" si="1"/>
        <v>16.366487066361636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181915440</v>
      </c>
      <c r="D26" s="45">
        <v>180209536</v>
      </c>
      <c r="E26" s="45">
        <v>151142785</v>
      </c>
      <c r="F26" s="45">
        <v>199332000</v>
      </c>
      <c r="G26" s="46">
        <v>208301964</v>
      </c>
      <c r="H26" s="47">
        <v>219758568</v>
      </c>
      <c r="I26" s="24">
        <f t="shared" si="0"/>
        <v>31.883238753341757</v>
      </c>
      <c r="J26" s="25">
        <f t="shared" si="1"/>
        <v>13.288579685649783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129800256</v>
      </c>
      <c r="D28" s="42">
        <v>122589997</v>
      </c>
      <c r="E28" s="42">
        <v>109696849</v>
      </c>
      <c r="F28" s="42">
        <v>137825004</v>
      </c>
      <c r="G28" s="43">
        <v>144027132</v>
      </c>
      <c r="H28" s="44">
        <v>151948620</v>
      </c>
      <c r="I28" s="37">
        <f t="shared" si="0"/>
        <v>25.641716472639974</v>
      </c>
      <c r="J28" s="22">
        <f t="shared" si="1"/>
        <v>11.472447278998166</v>
      </c>
      <c r="K28" s="2"/>
    </row>
    <row r="29" spans="1:11" ht="12.75">
      <c r="A29" s="8" t="s">
        <v>17</v>
      </c>
      <c r="B29" s="20" t="s">
        <v>38</v>
      </c>
      <c r="C29" s="42">
        <v>15200004</v>
      </c>
      <c r="D29" s="42">
        <v>26952050</v>
      </c>
      <c r="E29" s="42">
        <v>18570698</v>
      </c>
      <c r="F29" s="42">
        <v>8350008</v>
      </c>
      <c r="G29" s="43">
        <v>8725764</v>
      </c>
      <c r="H29" s="44">
        <v>9205668</v>
      </c>
      <c r="I29" s="37">
        <f t="shared" si="0"/>
        <v>-55.03664967251096</v>
      </c>
      <c r="J29" s="22">
        <f t="shared" si="1"/>
        <v>-20.85763449021951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31462140</v>
      </c>
      <c r="D31" s="42">
        <v>8058845</v>
      </c>
      <c r="E31" s="42">
        <v>4076930</v>
      </c>
      <c r="F31" s="42">
        <v>0</v>
      </c>
      <c r="G31" s="43">
        <v>0</v>
      </c>
      <c r="H31" s="44">
        <v>0</v>
      </c>
      <c r="I31" s="37">
        <f t="shared" si="0"/>
        <v>-100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5453040</v>
      </c>
      <c r="D32" s="42">
        <v>24140632</v>
      </c>
      <c r="E32" s="42">
        <v>19279023</v>
      </c>
      <c r="F32" s="42">
        <v>58426392</v>
      </c>
      <c r="G32" s="43">
        <v>61055604</v>
      </c>
      <c r="H32" s="44">
        <v>64413636</v>
      </c>
      <c r="I32" s="37">
        <f t="shared" si="0"/>
        <v>203.05680946591536</v>
      </c>
      <c r="J32" s="22">
        <f t="shared" si="1"/>
        <v>49.49646763951945</v>
      </c>
      <c r="K32" s="2"/>
    </row>
    <row r="33" spans="1:11" ht="13.5" thickBot="1">
      <c r="A33" s="8" t="s">
        <v>17</v>
      </c>
      <c r="B33" s="38" t="s">
        <v>41</v>
      </c>
      <c r="C33" s="58">
        <v>181915440</v>
      </c>
      <c r="D33" s="58">
        <v>181741524</v>
      </c>
      <c r="E33" s="58">
        <v>151623500</v>
      </c>
      <c r="F33" s="58">
        <v>204601404</v>
      </c>
      <c r="G33" s="59">
        <v>213808500</v>
      </c>
      <c r="H33" s="60">
        <v>225567924</v>
      </c>
      <c r="I33" s="39">
        <f t="shared" si="0"/>
        <v>34.94043073797928</v>
      </c>
      <c r="J33" s="40">
        <f t="shared" si="1"/>
        <v>14.157278942643735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157262312</v>
      </c>
      <c r="D8" s="42">
        <v>157262312</v>
      </c>
      <c r="E8" s="42">
        <v>131942398</v>
      </c>
      <c r="F8" s="42">
        <v>169778050</v>
      </c>
      <c r="G8" s="43">
        <v>172778050</v>
      </c>
      <c r="H8" s="44">
        <v>181416952</v>
      </c>
      <c r="I8" s="21">
        <f>IF(($E8=0),0,((($F8/$E8)-1)*100))</f>
        <v>28.67588627576709</v>
      </c>
      <c r="J8" s="22">
        <f>IF(($E8=0),0,(((($H8/$E8)^(1/3))-1)*100))</f>
        <v>11.198218894551658</v>
      </c>
      <c r="K8" s="2"/>
    </row>
    <row r="9" spans="1:11" ht="12.75">
      <c r="A9" s="4" t="s">
        <v>17</v>
      </c>
      <c r="B9" s="20" t="s">
        <v>20</v>
      </c>
      <c r="C9" s="42">
        <v>411160773</v>
      </c>
      <c r="D9" s="42">
        <v>411160773</v>
      </c>
      <c r="E9" s="42">
        <v>393814313</v>
      </c>
      <c r="F9" s="42">
        <v>438582403</v>
      </c>
      <c r="G9" s="43">
        <v>452582403</v>
      </c>
      <c r="H9" s="44">
        <v>475211523</v>
      </c>
      <c r="I9" s="21">
        <f>IF(($E9=0),0,((($F9/$E9)-1)*100))</f>
        <v>11.367816892932492</v>
      </c>
      <c r="J9" s="22">
        <f>IF(($E9=0),0,(((($H9/$E9)^(1/3))-1)*100))</f>
        <v>6.462948266591728</v>
      </c>
      <c r="K9" s="2"/>
    </row>
    <row r="10" spans="1:11" ht="12.75">
      <c r="A10" s="4" t="s">
        <v>17</v>
      </c>
      <c r="B10" s="20" t="s">
        <v>21</v>
      </c>
      <c r="C10" s="42">
        <v>237160961</v>
      </c>
      <c r="D10" s="42">
        <v>269280961</v>
      </c>
      <c r="E10" s="42">
        <v>276635855</v>
      </c>
      <c r="F10" s="42">
        <v>255160105</v>
      </c>
      <c r="G10" s="43">
        <v>261202228</v>
      </c>
      <c r="H10" s="44">
        <v>264640690</v>
      </c>
      <c r="I10" s="21">
        <f aca="true" t="shared" si="0" ref="I10:I33">IF(($E10=0),0,((($F10/$E10)-1)*100))</f>
        <v>-7.763183843251264</v>
      </c>
      <c r="J10" s="22">
        <f aca="true" t="shared" si="1" ref="J10:J33">IF(($E10=0),0,(((($H10/$E10)^(1/3))-1)*100))</f>
        <v>-1.466770539034623</v>
      </c>
      <c r="K10" s="2"/>
    </row>
    <row r="11" spans="1:11" ht="12.75">
      <c r="A11" s="8" t="s">
        <v>17</v>
      </c>
      <c r="B11" s="23" t="s">
        <v>22</v>
      </c>
      <c r="C11" s="45">
        <v>805584046</v>
      </c>
      <c r="D11" s="45">
        <v>837704046</v>
      </c>
      <c r="E11" s="45">
        <v>802392566</v>
      </c>
      <c r="F11" s="45">
        <v>863520558</v>
      </c>
      <c r="G11" s="46">
        <v>886562681</v>
      </c>
      <c r="H11" s="47">
        <v>921269165</v>
      </c>
      <c r="I11" s="24">
        <f t="shared" si="0"/>
        <v>7.61821514682377</v>
      </c>
      <c r="J11" s="25">
        <f t="shared" si="1"/>
        <v>4.712825801903309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284162340</v>
      </c>
      <c r="D13" s="42">
        <v>284162340</v>
      </c>
      <c r="E13" s="42">
        <v>313504960</v>
      </c>
      <c r="F13" s="42">
        <v>303846337</v>
      </c>
      <c r="G13" s="43">
        <v>308846460</v>
      </c>
      <c r="H13" s="44">
        <v>324259918</v>
      </c>
      <c r="I13" s="21">
        <f t="shared" si="0"/>
        <v>-3.0808517351687215</v>
      </c>
      <c r="J13" s="22">
        <f t="shared" si="1"/>
        <v>1.1306854325062732</v>
      </c>
      <c r="K13" s="2"/>
    </row>
    <row r="14" spans="1:11" ht="12.75">
      <c r="A14" s="4" t="s">
        <v>17</v>
      </c>
      <c r="B14" s="20" t="s">
        <v>25</v>
      </c>
      <c r="C14" s="42">
        <v>113367935</v>
      </c>
      <c r="D14" s="42">
        <v>113367935</v>
      </c>
      <c r="E14" s="42">
        <v>3301364</v>
      </c>
      <c r="F14" s="42">
        <v>104887110</v>
      </c>
      <c r="G14" s="43">
        <v>108887110</v>
      </c>
      <c r="H14" s="44">
        <v>114331466</v>
      </c>
      <c r="I14" s="21">
        <f t="shared" si="0"/>
        <v>3077.084077975043</v>
      </c>
      <c r="J14" s="22">
        <f t="shared" si="1"/>
        <v>225.95485467553084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155550000</v>
      </c>
      <c r="D16" s="42">
        <v>141260000</v>
      </c>
      <c r="E16" s="42">
        <v>144550024</v>
      </c>
      <c r="F16" s="42">
        <v>180908500</v>
      </c>
      <c r="G16" s="43">
        <v>185908500</v>
      </c>
      <c r="H16" s="44">
        <v>195203925</v>
      </c>
      <c r="I16" s="21">
        <f t="shared" si="0"/>
        <v>25.152867494508335</v>
      </c>
      <c r="J16" s="22">
        <f t="shared" si="1"/>
        <v>10.53253385043491</v>
      </c>
      <c r="K16" s="2"/>
    </row>
    <row r="17" spans="1:11" ht="12.75">
      <c r="A17" s="4" t="s">
        <v>17</v>
      </c>
      <c r="B17" s="20" t="s">
        <v>27</v>
      </c>
      <c r="C17" s="42">
        <v>225011034</v>
      </c>
      <c r="D17" s="42">
        <v>246415394</v>
      </c>
      <c r="E17" s="42">
        <v>182355610</v>
      </c>
      <c r="F17" s="42">
        <v>229914612</v>
      </c>
      <c r="G17" s="43">
        <v>217149012</v>
      </c>
      <c r="H17" s="44">
        <v>227797858</v>
      </c>
      <c r="I17" s="28">
        <f t="shared" si="0"/>
        <v>26.080361333550428</v>
      </c>
      <c r="J17" s="29">
        <f t="shared" si="1"/>
        <v>7.698627611598297</v>
      </c>
      <c r="K17" s="2"/>
    </row>
    <row r="18" spans="1:11" ht="12.75">
      <c r="A18" s="4" t="s">
        <v>17</v>
      </c>
      <c r="B18" s="23" t="s">
        <v>28</v>
      </c>
      <c r="C18" s="45">
        <v>778091309</v>
      </c>
      <c r="D18" s="45">
        <v>785205669</v>
      </c>
      <c r="E18" s="45">
        <v>643711958</v>
      </c>
      <c r="F18" s="45">
        <v>819556559</v>
      </c>
      <c r="G18" s="46">
        <v>820791082</v>
      </c>
      <c r="H18" s="47">
        <v>861593167</v>
      </c>
      <c r="I18" s="24">
        <f t="shared" si="0"/>
        <v>27.317280472207717</v>
      </c>
      <c r="J18" s="25">
        <f t="shared" si="1"/>
        <v>10.205572850636191</v>
      </c>
      <c r="K18" s="2"/>
    </row>
    <row r="19" spans="1:11" ht="23.25" customHeight="1">
      <c r="A19" s="30" t="s">
        <v>17</v>
      </c>
      <c r="B19" s="31" t="s">
        <v>29</v>
      </c>
      <c r="C19" s="51">
        <v>27492737</v>
      </c>
      <c r="D19" s="51">
        <v>52498377</v>
      </c>
      <c r="E19" s="51">
        <v>158680608</v>
      </c>
      <c r="F19" s="52">
        <v>43963999</v>
      </c>
      <c r="G19" s="53">
        <v>65771599</v>
      </c>
      <c r="H19" s="54">
        <v>59675998</v>
      </c>
      <c r="I19" s="32">
        <f t="shared" si="0"/>
        <v>-72.29403166894848</v>
      </c>
      <c r="J19" s="33">
        <f t="shared" si="1"/>
        <v>-27.818603806902697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16447737</v>
      </c>
      <c r="D23" s="42">
        <v>18028377</v>
      </c>
      <c r="E23" s="42">
        <v>14885025</v>
      </c>
      <c r="F23" s="42">
        <v>20078779</v>
      </c>
      <c r="G23" s="43">
        <v>20078779</v>
      </c>
      <c r="H23" s="44">
        <v>14682718</v>
      </c>
      <c r="I23" s="37">
        <f t="shared" si="0"/>
        <v>34.892477506755945</v>
      </c>
      <c r="J23" s="22">
        <f t="shared" si="1"/>
        <v>-0.455111816462872</v>
      </c>
      <c r="K23" s="2"/>
    </row>
    <row r="24" spans="1:11" ht="12.75">
      <c r="A24" s="8" t="s">
        <v>17</v>
      </c>
      <c r="B24" s="20" t="s">
        <v>33</v>
      </c>
      <c r="C24" s="42">
        <v>72667000</v>
      </c>
      <c r="D24" s="42">
        <v>90287000</v>
      </c>
      <c r="E24" s="42">
        <v>58498623</v>
      </c>
      <c r="F24" s="42">
        <v>102282000</v>
      </c>
      <c r="G24" s="43">
        <v>69195000</v>
      </c>
      <c r="H24" s="44">
        <v>72710000</v>
      </c>
      <c r="I24" s="37">
        <f t="shared" si="0"/>
        <v>74.8451412266576</v>
      </c>
      <c r="J24" s="22">
        <f t="shared" si="1"/>
        <v>7.5184101064359465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89114737</v>
      </c>
      <c r="D26" s="45">
        <v>108315377</v>
      </c>
      <c r="E26" s="45">
        <v>73383648</v>
      </c>
      <c r="F26" s="45">
        <v>122360779</v>
      </c>
      <c r="G26" s="46">
        <v>89273779</v>
      </c>
      <c r="H26" s="47">
        <v>87392718</v>
      </c>
      <c r="I26" s="24">
        <f t="shared" si="0"/>
        <v>66.74120507064463</v>
      </c>
      <c r="J26" s="25">
        <f t="shared" si="1"/>
        <v>5.996611772303595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13250292</v>
      </c>
      <c r="D28" s="42">
        <v>26700292</v>
      </c>
      <c r="E28" s="42">
        <v>17045627</v>
      </c>
      <c r="F28" s="42">
        <v>65752989</v>
      </c>
      <c r="G28" s="43">
        <v>20368000</v>
      </c>
      <c r="H28" s="44">
        <v>22222000</v>
      </c>
      <c r="I28" s="37">
        <f t="shared" si="0"/>
        <v>285.7469660693619</v>
      </c>
      <c r="J28" s="22">
        <f t="shared" si="1"/>
        <v>9.242103524402667</v>
      </c>
      <c r="K28" s="2"/>
    </row>
    <row r="29" spans="1:11" ht="12.75">
      <c r="A29" s="8" t="s">
        <v>17</v>
      </c>
      <c r="B29" s="20" t="s">
        <v>38</v>
      </c>
      <c r="C29" s="42">
        <v>10152000</v>
      </c>
      <c r="D29" s="42">
        <v>12152000</v>
      </c>
      <c r="E29" s="42">
        <v>13103704</v>
      </c>
      <c r="F29" s="42">
        <v>11570000</v>
      </c>
      <c r="G29" s="43">
        <v>15000000</v>
      </c>
      <c r="H29" s="44">
        <v>15300000</v>
      </c>
      <c r="I29" s="37">
        <f t="shared" si="0"/>
        <v>-11.704354738171741</v>
      </c>
      <c r="J29" s="22">
        <f t="shared" si="1"/>
        <v>5.300989495055641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30516808</v>
      </c>
      <c r="D31" s="42">
        <v>30516808</v>
      </c>
      <c r="E31" s="42">
        <v>22684719</v>
      </c>
      <c r="F31" s="42">
        <v>22488915</v>
      </c>
      <c r="G31" s="43">
        <v>43827000</v>
      </c>
      <c r="H31" s="44">
        <v>45688000</v>
      </c>
      <c r="I31" s="37">
        <f t="shared" si="0"/>
        <v>-0.863153737985467</v>
      </c>
      <c r="J31" s="22">
        <f t="shared" si="1"/>
        <v>26.28630246618835</v>
      </c>
      <c r="K31" s="2"/>
    </row>
    <row r="32" spans="1:11" ht="12.75">
      <c r="A32" s="8" t="s">
        <v>17</v>
      </c>
      <c r="B32" s="20" t="s">
        <v>34</v>
      </c>
      <c r="C32" s="42">
        <v>35195637</v>
      </c>
      <c r="D32" s="42">
        <v>38946277</v>
      </c>
      <c r="E32" s="42">
        <v>20549598</v>
      </c>
      <c r="F32" s="42">
        <v>22548875</v>
      </c>
      <c r="G32" s="43">
        <v>10078779</v>
      </c>
      <c r="H32" s="44">
        <v>4182718</v>
      </c>
      <c r="I32" s="37">
        <f t="shared" si="0"/>
        <v>9.729032168901796</v>
      </c>
      <c r="J32" s="22">
        <f t="shared" si="1"/>
        <v>-41.17637943254536</v>
      </c>
      <c r="K32" s="2"/>
    </row>
    <row r="33" spans="1:11" ht="13.5" thickBot="1">
      <c r="A33" s="8" t="s">
        <v>17</v>
      </c>
      <c r="B33" s="38" t="s">
        <v>41</v>
      </c>
      <c r="C33" s="58">
        <v>89114737</v>
      </c>
      <c r="D33" s="58">
        <v>108315377</v>
      </c>
      <c r="E33" s="58">
        <v>73383648</v>
      </c>
      <c r="F33" s="58">
        <v>122360779</v>
      </c>
      <c r="G33" s="59">
        <v>89273779</v>
      </c>
      <c r="H33" s="60">
        <v>87392718</v>
      </c>
      <c r="I33" s="39">
        <f t="shared" si="0"/>
        <v>66.74120507064463</v>
      </c>
      <c r="J33" s="40">
        <f t="shared" si="1"/>
        <v>5.996611772303595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15903380</v>
      </c>
      <c r="D8" s="42">
        <v>15903380</v>
      </c>
      <c r="E8" s="42">
        <v>16442685</v>
      </c>
      <c r="F8" s="42">
        <v>13041000</v>
      </c>
      <c r="G8" s="43">
        <v>13693050</v>
      </c>
      <c r="H8" s="44">
        <v>14377703</v>
      </c>
      <c r="I8" s="21">
        <f>IF(($E8=0),0,((($F8/$E8)-1)*100))</f>
        <v>-20.68813578804192</v>
      </c>
      <c r="J8" s="22">
        <f>IF(($E8=0),0,(((($H8/$E8)^(1/3))-1)*100))</f>
        <v>-4.374821887006797</v>
      </c>
      <c r="K8" s="2"/>
    </row>
    <row r="9" spans="1:11" ht="12.75">
      <c r="A9" s="4" t="s">
        <v>17</v>
      </c>
      <c r="B9" s="20" t="s">
        <v>20</v>
      </c>
      <c r="C9" s="42">
        <v>159567992</v>
      </c>
      <c r="D9" s="42">
        <v>159567992</v>
      </c>
      <c r="E9" s="42">
        <v>162305723</v>
      </c>
      <c r="F9" s="42">
        <v>181244316</v>
      </c>
      <c r="G9" s="43">
        <v>193179939</v>
      </c>
      <c r="H9" s="44">
        <v>205968063</v>
      </c>
      <c r="I9" s="21">
        <f>IF(($E9=0),0,((($F9/$E9)-1)*100))</f>
        <v>11.668469016339</v>
      </c>
      <c r="J9" s="22">
        <f>IF(($E9=0),0,(((($H9/$E9)^(1/3))-1)*100))</f>
        <v>8.2651504436289</v>
      </c>
      <c r="K9" s="2"/>
    </row>
    <row r="10" spans="1:11" ht="12.75">
      <c r="A10" s="4" t="s">
        <v>17</v>
      </c>
      <c r="B10" s="20" t="s">
        <v>21</v>
      </c>
      <c r="C10" s="42">
        <v>177762576</v>
      </c>
      <c r="D10" s="42">
        <v>193762576</v>
      </c>
      <c r="E10" s="42">
        <v>207280139</v>
      </c>
      <c r="F10" s="42">
        <v>192503412</v>
      </c>
      <c r="G10" s="43">
        <v>202082808</v>
      </c>
      <c r="H10" s="44">
        <v>205730403</v>
      </c>
      <c r="I10" s="21">
        <f aca="true" t="shared" si="0" ref="I10:I33">IF(($E10=0),0,((($F10/$E10)-1)*100))</f>
        <v>-7.128867759008983</v>
      </c>
      <c r="J10" s="22">
        <f aca="true" t="shared" si="1" ref="J10:J33">IF(($E10=0),0,(((($H10/$E10)^(1/3))-1)*100))</f>
        <v>-0.2498413251354359</v>
      </c>
      <c r="K10" s="2"/>
    </row>
    <row r="11" spans="1:11" ht="12.75">
      <c r="A11" s="8" t="s">
        <v>17</v>
      </c>
      <c r="B11" s="23" t="s">
        <v>22</v>
      </c>
      <c r="C11" s="45">
        <v>353233948</v>
      </c>
      <c r="D11" s="45">
        <v>369233948</v>
      </c>
      <c r="E11" s="45">
        <v>386028547</v>
      </c>
      <c r="F11" s="45">
        <v>386788728</v>
      </c>
      <c r="G11" s="46">
        <v>408955797</v>
      </c>
      <c r="H11" s="47">
        <v>426076169</v>
      </c>
      <c r="I11" s="24">
        <f t="shared" si="0"/>
        <v>0.19692351923392692</v>
      </c>
      <c r="J11" s="25">
        <f t="shared" si="1"/>
        <v>3.3449534616921017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132943932</v>
      </c>
      <c r="D13" s="42">
        <v>132943932</v>
      </c>
      <c r="E13" s="42">
        <v>197636575</v>
      </c>
      <c r="F13" s="42">
        <v>138128772</v>
      </c>
      <c r="G13" s="43">
        <v>143792017</v>
      </c>
      <c r="H13" s="44">
        <v>149687479</v>
      </c>
      <c r="I13" s="21">
        <f t="shared" si="0"/>
        <v>-30.10971172719422</v>
      </c>
      <c r="J13" s="22">
        <f t="shared" si="1"/>
        <v>-8.846632323143567</v>
      </c>
      <c r="K13" s="2"/>
    </row>
    <row r="14" spans="1:11" ht="12.75">
      <c r="A14" s="4" t="s">
        <v>17</v>
      </c>
      <c r="B14" s="20" t="s">
        <v>25</v>
      </c>
      <c r="C14" s="42">
        <v>53600004</v>
      </c>
      <c r="D14" s="42">
        <v>53600004</v>
      </c>
      <c r="E14" s="42">
        <v>18762992</v>
      </c>
      <c r="F14" s="42">
        <v>54672000</v>
      </c>
      <c r="G14" s="43">
        <v>55765444</v>
      </c>
      <c r="H14" s="44">
        <v>56880753</v>
      </c>
      <c r="I14" s="21">
        <f t="shared" si="0"/>
        <v>191.38209940077786</v>
      </c>
      <c r="J14" s="22">
        <f t="shared" si="1"/>
        <v>44.72861781993327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59000004</v>
      </c>
      <c r="D16" s="42">
        <v>59000004</v>
      </c>
      <c r="E16" s="42">
        <v>73793087</v>
      </c>
      <c r="F16" s="42">
        <v>68440008</v>
      </c>
      <c r="G16" s="43">
        <v>74531167</v>
      </c>
      <c r="H16" s="44">
        <v>81164439</v>
      </c>
      <c r="I16" s="21">
        <f t="shared" si="0"/>
        <v>-7.254174093570576</v>
      </c>
      <c r="J16" s="22">
        <f t="shared" si="1"/>
        <v>3.224638555139814</v>
      </c>
      <c r="K16" s="2"/>
    </row>
    <row r="17" spans="1:11" ht="12.75">
      <c r="A17" s="4" t="s">
        <v>17</v>
      </c>
      <c r="B17" s="20" t="s">
        <v>27</v>
      </c>
      <c r="C17" s="42">
        <v>158047260</v>
      </c>
      <c r="D17" s="42">
        <v>158047260</v>
      </c>
      <c r="E17" s="42">
        <v>103928458</v>
      </c>
      <c r="F17" s="42">
        <v>155002104</v>
      </c>
      <c r="G17" s="43">
        <v>156902530</v>
      </c>
      <c r="H17" s="44">
        <v>155973547</v>
      </c>
      <c r="I17" s="28">
        <f t="shared" si="0"/>
        <v>49.14308071423517</v>
      </c>
      <c r="J17" s="29">
        <f t="shared" si="1"/>
        <v>14.491212567504519</v>
      </c>
      <c r="K17" s="2"/>
    </row>
    <row r="18" spans="1:11" ht="12.75">
      <c r="A18" s="4" t="s">
        <v>17</v>
      </c>
      <c r="B18" s="23" t="s">
        <v>28</v>
      </c>
      <c r="C18" s="45">
        <v>403591200</v>
      </c>
      <c r="D18" s="45">
        <v>403591200</v>
      </c>
      <c r="E18" s="45">
        <v>394121112</v>
      </c>
      <c r="F18" s="45">
        <v>416242884</v>
      </c>
      <c r="G18" s="46">
        <v>430991158</v>
      </c>
      <c r="H18" s="47">
        <v>443706218</v>
      </c>
      <c r="I18" s="24">
        <f t="shared" si="0"/>
        <v>5.61293757843655</v>
      </c>
      <c r="J18" s="25">
        <f t="shared" si="1"/>
        <v>4.029203134984116</v>
      </c>
      <c r="K18" s="2"/>
    </row>
    <row r="19" spans="1:11" ht="23.25" customHeight="1">
      <c r="A19" s="30" t="s">
        <v>17</v>
      </c>
      <c r="B19" s="31" t="s">
        <v>29</v>
      </c>
      <c r="C19" s="51">
        <v>-50357252</v>
      </c>
      <c r="D19" s="51">
        <v>-34357252</v>
      </c>
      <c r="E19" s="51">
        <v>-8092565</v>
      </c>
      <c r="F19" s="52">
        <v>-29454156</v>
      </c>
      <c r="G19" s="53">
        <v>-22035361</v>
      </c>
      <c r="H19" s="54">
        <v>-17630049</v>
      </c>
      <c r="I19" s="32">
        <f t="shared" si="0"/>
        <v>263.96564006591234</v>
      </c>
      <c r="J19" s="33">
        <f t="shared" si="1"/>
        <v>29.63505043881267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0</v>
      </c>
      <c r="G23" s="43">
        <v>0</v>
      </c>
      <c r="H23" s="44">
        <v>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60185904</v>
      </c>
      <c r="D24" s="42">
        <v>60185904</v>
      </c>
      <c r="E24" s="42">
        <v>37677454</v>
      </c>
      <c r="F24" s="42">
        <v>51620976</v>
      </c>
      <c r="G24" s="43">
        <v>54708000</v>
      </c>
      <c r="H24" s="44">
        <v>52323000</v>
      </c>
      <c r="I24" s="37">
        <f t="shared" si="0"/>
        <v>37.007601415955534</v>
      </c>
      <c r="J24" s="22">
        <f t="shared" si="1"/>
        <v>11.567327360779567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60185904</v>
      </c>
      <c r="D26" s="45">
        <v>60185904</v>
      </c>
      <c r="E26" s="45">
        <v>37677454</v>
      </c>
      <c r="F26" s="45">
        <v>51620976</v>
      </c>
      <c r="G26" s="46">
        <v>54708000</v>
      </c>
      <c r="H26" s="47">
        <v>52323000</v>
      </c>
      <c r="I26" s="24">
        <f t="shared" si="0"/>
        <v>37.007601415955534</v>
      </c>
      <c r="J26" s="25">
        <f t="shared" si="1"/>
        <v>11.567327360779567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18471984</v>
      </c>
      <c r="D28" s="42">
        <v>18471984</v>
      </c>
      <c r="E28" s="42">
        <v>6577845</v>
      </c>
      <c r="F28" s="42">
        <v>12255336</v>
      </c>
      <c r="G28" s="43">
        <v>5761476</v>
      </c>
      <c r="H28" s="44">
        <v>5989044</v>
      </c>
      <c r="I28" s="37">
        <f t="shared" si="0"/>
        <v>86.31232569329316</v>
      </c>
      <c r="J28" s="22">
        <f t="shared" si="1"/>
        <v>-3.0774966506810886</v>
      </c>
      <c r="K28" s="2"/>
    </row>
    <row r="29" spans="1:11" ht="12.75">
      <c r="A29" s="8" t="s">
        <v>17</v>
      </c>
      <c r="B29" s="20" t="s">
        <v>38</v>
      </c>
      <c r="C29" s="42">
        <v>4914000</v>
      </c>
      <c r="D29" s="42">
        <v>4914000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649896</v>
      </c>
      <c r="D31" s="42">
        <v>649896</v>
      </c>
      <c r="E31" s="42">
        <v>1420170</v>
      </c>
      <c r="F31" s="42">
        <v>0</v>
      </c>
      <c r="G31" s="43">
        <v>20346528</v>
      </c>
      <c r="H31" s="44">
        <v>21150156</v>
      </c>
      <c r="I31" s="37">
        <f t="shared" si="0"/>
        <v>-100</v>
      </c>
      <c r="J31" s="22">
        <f t="shared" si="1"/>
        <v>146.03170724165452</v>
      </c>
      <c r="K31" s="2"/>
    </row>
    <row r="32" spans="1:11" ht="12.75">
      <c r="A32" s="8" t="s">
        <v>17</v>
      </c>
      <c r="B32" s="20" t="s">
        <v>34</v>
      </c>
      <c r="C32" s="42">
        <v>36150024</v>
      </c>
      <c r="D32" s="42">
        <v>36150024</v>
      </c>
      <c r="E32" s="42">
        <v>30866959</v>
      </c>
      <c r="F32" s="42">
        <v>39365640</v>
      </c>
      <c r="G32" s="43">
        <v>28599996</v>
      </c>
      <c r="H32" s="44">
        <v>25183800</v>
      </c>
      <c r="I32" s="37">
        <f t="shared" si="0"/>
        <v>27.533262994906615</v>
      </c>
      <c r="J32" s="22">
        <f t="shared" si="1"/>
        <v>-6.55792537237021</v>
      </c>
      <c r="K32" s="2"/>
    </row>
    <row r="33" spans="1:11" ht="13.5" thickBot="1">
      <c r="A33" s="8" t="s">
        <v>17</v>
      </c>
      <c r="B33" s="38" t="s">
        <v>41</v>
      </c>
      <c r="C33" s="58">
        <v>60185904</v>
      </c>
      <c r="D33" s="58">
        <v>60185904</v>
      </c>
      <c r="E33" s="58">
        <v>38864974</v>
      </c>
      <c r="F33" s="58">
        <v>51620976</v>
      </c>
      <c r="G33" s="59">
        <v>54708000</v>
      </c>
      <c r="H33" s="60">
        <v>52323000</v>
      </c>
      <c r="I33" s="39">
        <f t="shared" si="0"/>
        <v>32.821331618541684</v>
      </c>
      <c r="J33" s="40">
        <f t="shared" si="1"/>
        <v>10.419239527256586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189074048</v>
      </c>
      <c r="D8" s="42">
        <v>189074048</v>
      </c>
      <c r="E8" s="42">
        <v>168504710</v>
      </c>
      <c r="F8" s="42">
        <v>185701072</v>
      </c>
      <c r="G8" s="43">
        <v>196843135</v>
      </c>
      <c r="H8" s="44">
        <v>208653723</v>
      </c>
      <c r="I8" s="21">
        <f>IF(($E8=0),0,((($F8/$E8)-1)*100))</f>
        <v>10.205270820026335</v>
      </c>
      <c r="J8" s="22">
        <f>IF(($E8=0),0,(((($H8/$E8)^(1/3))-1)*100))</f>
        <v>7.383617736579451</v>
      </c>
      <c r="K8" s="2"/>
    </row>
    <row r="9" spans="1:11" ht="12.75">
      <c r="A9" s="4" t="s">
        <v>17</v>
      </c>
      <c r="B9" s="20" t="s">
        <v>20</v>
      </c>
      <c r="C9" s="42">
        <v>754363039</v>
      </c>
      <c r="D9" s="42">
        <v>697389723</v>
      </c>
      <c r="E9" s="42">
        <v>285452240</v>
      </c>
      <c r="F9" s="42">
        <v>558259373</v>
      </c>
      <c r="G9" s="43">
        <v>591754933</v>
      </c>
      <c r="H9" s="44">
        <v>656260229</v>
      </c>
      <c r="I9" s="21">
        <f>IF(($E9=0),0,((($F9/$E9)-1)*100))</f>
        <v>95.57014966846992</v>
      </c>
      <c r="J9" s="22">
        <f>IF(($E9=0),0,(((($H9/$E9)^(1/3))-1)*100))</f>
        <v>31.981849549542375</v>
      </c>
      <c r="K9" s="2"/>
    </row>
    <row r="10" spans="1:11" ht="12.75">
      <c r="A10" s="4" t="s">
        <v>17</v>
      </c>
      <c r="B10" s="20" t="s">
        <v>21</v>
      </c>
      <c r="C10" s="42">
        <v>991251683</v>
      </c>
      <c r="D10" s="42">
        <v>1116587583</v>
      </c>
      <c r="E10" s="42">
        <v>934782633</v>
      </c>
      <c r="F10" s="42">
        <v>1056506690</v>
      </c>
      <c r="G10" s="43">
        <v>1145814215</v>
      </c>
      <c r="H10" s="44">
        <v>1182897909</v>
      </c>
      <c r="I10" s="21">
        <f aca="true" t="shared" si="0" ref="I10:I33">IF(($E10=0),0,((($F10/$E10)-1)*100))</f>
        <v>13.021642968414039</v>
      </c>
      <c r="J10" s="22">
        <f aca="true" t="shared" si="1" ref="J10:J33">IF(($E10=0),0,(((($H10/$E10)^(1/3))-1)*100))</f>
        <v>8.163037851614341</v>
      </c>
      <c r="K10" s="2"/>
    </row>
    <row r="11" spans="1:11" ht="12.75">
      <c r="A11" s="8" t="s">
        <v>17</v>
      </c>
      <c r="B11" s="23" t="s">
        <v>22</v>
      </c>
      <c r="C11" s="45">
        <v>1934688770</v>
      </c>
      <c r="D11" s="45">
        <v>2003051354</v>
      </c>
      <c r="E11" s="45">
        <v>1388739583</v>
      </c>
      <c r="F11" s="45">
        <v>1800467135</v>
      </c>
      <c r="G11" s="46">
        <v>1934412283</v>
      </c>
      <c r="H11" s="47">
        <v>2047811861</v>
      </c>
      <c r="I11" s="24">
        <f t="shared" si="0"/>
        <v>29.647570864983397</v>
      </c>
      <c r="J11" s="25">
        <f t="shared" si="1"/>
        <v>13.821179018058704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568214673</v>
      </c>
      <c r="D13" s="42">
        <v>596706169</v>
      </c>
      <c r="E13" s="42">
        <v>547084210</v>
      </c>
      <c r="F13" s="42">
        <v>597356265</v>
      </c>
      <c r="G13" s="43">
        <v>639061403</v>
      </c>
      <c r="H13" s="44">
        <v>689831007</v>
      </c>
      <c r="I13" s="21">
        <f t="shared" si="0"/>
        <v>9.189089006973905</v>
      </c>
      <c r="J13" s="22">
        <f t="shared" si="1"/>
        <v>8.034593886014285</v>
      </c>
      <c r="K13" s="2"/>
    </row>
    <row r="14" spans="1:11" ht="12.75">
      <c r="A14" s="4" t="s">
        <v>17</v>
      </c>
      <c r="B14" s="20" t="s">
        <v>25</v>
      </c>
      <c r="C14" s="42">
        <v>150000000</v>
      </c>
      <c r="D14" s="42">
        <v>245321065</v>
      </c>
      <c r="E14" s="42">
        <v>95321063</v>
      </c>
      <c r="F14" s="42">
        <v>278475947</v>
      </c>
      <c r="G14" s="43">
        <v>295184504</v>
      </c>
      <c r="H14" s="44">
        <v>301659574</v>
      </c>
      <c r="I14" s="21">
        <f t="shared" si="0"/>
        <v>192.14523866566617</v>
      </c>
      <c r="J14" s="22">
        <f t="shared" si="1"/>
        <v>46.816909813702125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859299901</v>
      </c>
      <c r="D16" s="42">
        <v>814074441</v>
      </c>
      <c r="E16" s="42">
        <v>593001353</v>
      </c>
      <c r="F16" s="42">
        <v>738475176</v>
      </c>
      <c r="G16" s="43">
        <v>725404269</v>
      </c>
      <c r="H16" s="44">
        <v>712754299</v>
      </c>
      <c r="I16" s="21">
        <f t="shared" si="0"/>
        <v>24.531786017695655</v>
      </c>
      <c r="J16" s="22">
        <f t="shared" si="1"/>
        <v>6.323203593115467</v>
      </c>
      <c r="K16" s="2"/>
    </row>
    <row r="17" spans="1:11" ht="12.75">
      <c r="A17" s="4" t="s">
        <v>17</v>
      </c>
      <c r="B17" s="20" t="s">
        <v>27</v>
      </c>
      <c r="C17" s="42">
        <v>1146096572</v>
      </c>
      <c r="D17" s="42">
        <v>1088760266</v>
      </c>
      <c r="E17" s="42">
        <v>438550367</v>
      </c>
      <c r="F17" s="42">
        <v>889703190</v>
      </c>
      <c r="G17" s="43">
        <v>934306754</v>
      </c>
      <c r="H17" s="44">
        <v>1008514375</v>
      </c>
      <c r="I17" s="28">
        <f t="shared" si="0"/>
        <v>102.87366217162463</v>
      </c>
      <c r="J17" s="29">
        <f t="shared" si="1"/>
        <v>31.99400443632139</v>
      </c>
      <c r="K17" s="2"/>
    </row>
    <row r="18" spans="1:11" ht="12.75">
      <c r="A18" s="4" t="s">
        <v>17</v>
      </c>
      <c r="B18" s="23" t="s">
        <v>28</v>
      </c>
      <c r="C18" s="45">
        <v>2723611146</v>
      </c>
      <c r="D18" s="45">
        <v>2744861941</v>
      </c>
      <c r="E18" s="45">
        <v>1673956993</v>
      </c>
      <c r="F18" s="45">
        <v>2504010578</v>
      </c>
      <c r="G18" s="46">
        <v>2593956930</v>
      </c>
      <c r="H18" s="47">
        <v>2712759255</v>
      </c>
      <c r="I18" s="24">
        <f t="shared" si="0"/>
        <v>49.586314849846325</v>
      </c>
      <c r="J18" s="25">
        <f t="shared" si="1"/>
        <v>17.459726681950283</v>
      </c>
      <c r="K18" s="2"/>
    </row>
    <row r="19" spans="1:11" ht="23.25" customHeight="1">
      <c r="A19" s="30" t="s">
        <v>17</v>
      </c>
      <c r="B19" s="31" t="s">
        <v>29</v>
      </c>
      <c r="C19" s="51">
        <v>-788922376</v>
      </c>
      <c r="D19" s="51">
        <v>-741810587</v>
      </c>
      <c r="E19" s="51">
        <v>-285217410</v>
      </c>
      <c r="F19" s="52">
        <v>-703543443</v>
      </c>
      <c r="G19" s="53">
        <v>-659544647</v>
      </c>
      <c r="H19" s="54">
        <v>-664947394</v>
      </c>
      <c r="I19" s="32">
        <f t="shared" si="0"/>
        <v>146.66917878540443</v>
      </c>
      <c r="J19" s="33">
        <f t="shared" si="1"/>
        <v>32.59803417144076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34831085</v>
      </c>
      <c r="D23" s="42">
        <v>61898482</v>
      </c>
      <c r="E23" s="42">
        <v>35704095</v>
      </c>
      <c r="F23" s="42">
        <v>26650113</v>
      </c>
      <c r="G23" s="43">
        <v>20084552</v>
      </c>
      <c r="H23" s="44">
        <v>22695542</v>
      </c>
      <c r="I23" s="37">
        <f t="shared" si="0"/>
        <v>-25.358385361679105</v>
      </c>
      <c r="J23" s="22">
        <f t="shared" si="1"/>
        <v>-14.018006553355555</v>
      </c>
      <c r="K23" s="2"/>
    </row>
    <row r="24" spans="1:11" ht="12.75">
      <c r="A24" s="8" t="s">
        <v>17</v>
      </c>
      <c r="B24" s="20" t="s">
        <v>33</v>
      </c>
      <c r="C24" s="42">
        <v>220544701</v>
      </c>
      <c r="D24" s="42">
        <v>236004850</v>
      </c>
      <c r="E24" s="42">
        <v>194993343</v>
      </c>
      <c r="F24" s="42">
        <v>240311021</v>
      </c>
      <c r="G24" s="43">
        <v>229648995</v>
      </c>
      <c r="H24" s="44">
        <v>235956000</v>
      </c>
      <c r="I24" s="37">
        <f t="shared" si="0"/>
        <v>23.240628271089236</v>
      </c>
      <c r="J24" s="22">
        <f t="shared" si="1"/>
        <v>6.5623395516893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255375786</v>
      </c>
      <c r="D26" s="45">
        <v>297903332</v>
      </c>
      <c r="E26" s="45">
        <v>230697438</v>
      </c>
      <c r="F26" s="45">
        <v>266961134</v>
      </c>
      <c r="G26" s="46">
        <v>249733547</v>
      </c>
      <c r="H26" s="47">
        <v>258651542</v>
      </c>
      <c r="I26" s="24">
        <f t="shared" si="0"/>
        <v>15.719158528323153</v>
      </c>
      <c r="J26" s="25">
        <f t="shared" si="1"/>
        <v>3.886097794736032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92172966</v>
      </c>
      <c r="D28" s="42">
        <v>122958245</v>
      </c>
      <c r="E28" s="42">
        <v>102224808</v>
      </c>
      <c r="F28" s="42">
        <v>43929421</v>
      </c>
      <c r="G28" s="43">
        <v>71038040</v>
      </c>
      <c r="H28" s="44">
        <v>56046600</v>
      </c>
      <c r="I28" s="37">
        <f t="shared" si="0"/>
        <v>-57.0266534518705</v>
      </c>
      <c r="J28" s="22">
        <f t="shared" si="1"/>
        <v>-18.153962916621282</v>
      </c>
      <c r="K28" s="2"/>
    </row>
    <row r="29" spans="1:11" ht="12.75">
      <c r="A29" s="8" t="s">
        <v>17</v>
      </c>
      <c r="B29" s="20" t="s">
        <v>38</v>
      </c>
      <c r="C29" s="42">
        <v>38344259</v>
      </c>
      <c r="D29" s="42">
        <v>27730000</v>
      </c>
      <c r="E29" s="42">
        <v>19318686</v>
      </c>
      <c r="F29" s="42">
        <v>63705740</v>
      </c>
      <c r="G29" s="43">
        <v>51800000</v>
      </c>
      <c r="H29" s="44">
        <v>49689000</v>
      </c>
      <c r="I29" s="37">
        <f t="shared" si="0"/>
        <v>229.76228300413393</v>
      </c>
      <c r="J29" s="22">
        <f t="shared" si="1"/>
        <v>37.012720906702114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11986026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10867284</v>
      </c>
      <c r="D31" s="42">
        <v>25599358</v>
      </c>
      <c r="E31" s="42">
        <v>15087812</v>
      </c>
      <c r="F31" s="42">
        <v>34000000</v>
      </c>
      <c r="G31" s="43">
        <v>22236123</v>
      </c>
      <c r="H31" s="44">
        <v>44100000</v>
      </c>
      <c r="I31" s="37">
        <f t="shared" si="0"/>
        <v>125.34745263262823</v>
      </c>
      <c r="J31" s="22">
        <f t="shared" si="1"/>
        <v>42.9785127212339</v>
      </c>
      <c r="K31" s="2"/>
    </row>
    <row r="32" spans="1:11" ht="12.75">
      <c r="A32" s="8" t="s">
        <v>17</v>
      </c>
      <c r="B32" s="20" t="s">
        <v>34</v>
      </c>
      <c r="C32" s="42">
        <v>113991277</v>
      </c>
      <c r="D32" s="42">
        <v>121615729</v>
      </c>
      <c r="E32" s="42">
        <v>94066132</v>
      </c>
      <c r="F32" s="42">
        <v>113339947</v>
      </c>
      <c r="G32" s="43">
        <v>104659384</v>
      </c>
      <c r="H32" s="44">
        <v>108815942</v>
      </c>
      <c r="I32" s="37">
        <f t="shared" si="0"/>
        <v>20.48964339258683</v>
      </c>
      <c r="J32" s="22">
        <f t="shared" si="1"/>
        <v>4.975128099477177</v>
      </c>
      <c r="K32" s="2"/>
    </row>
    <row r="33" spans="1:11" ht="13.5" thickBot="1">
      <c r="A33" s="8" t="s">
        <v>17</v>
      </c>
      <c r="B33" s="38" t="s">
        <v>41</v>
      </c>
      <c r="C33" s="58">
        <v>255375786</v>
      </c>
      <c r="D33" s="58">
        <v>297903332</v>
      </c>
      <c r="E33" s="58">
        <v>230697438</v>
      </c>
      <c r="F33" s="58">
        <v>266961134</v>
      </c>
      <c r="G33" s="59">
        <v>249733547</v>
      </c>
      <c r="H33" s="60">
        <v>258651542</v>
      </c>
      <c r="I33" s="39">
        <f t="shared" si="0"/>
        <v>15.719158528323153</v>
      </c>
      <c r="J33" s="40">
        <f t="shared" si="1"/>
        <v>3.886097794736032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14865391</v>
      </c>
      <c r="D8" s="42">
        <v>14865391</v>
      </c>
      <c r="E8" s="42">
        <v>13159237</v>
      </c>
      <c r="F8" s="42">
        <v>12910989</v>
      </c>
      <c r="G8" s="43">
        <v>13541651</v>
      </c>
      <c r="H8" s="44">
        <v>14203125</v>
      </c>
      <c r="I8" s="21">
        <f>IF(($E8=0),0,((($F8/$E8)-1)*100))</f>
        <v>-1.8864923551418666</v>
      </c>
      <c r="J8" s="22">
        <f>IF(($E8=0),0,(((($H8/$E8)^(1/3))-1)*100))</f>
        <v>2.5772535395288676</v>
      </c>
      <c r="K8" s="2"/>
    </row>
    <row r="9" spans="1:11" ht="12.75">
      <c r="A9" s="4" t="s">
        <v>17</v>
      </c>
      <c r="B9" s="20" t="s">
        <v>20</v>
      </c>
      <c r="C9" s="42">
        <v>46268962</v>
      </c>
      <c r="D9" s="42">
        <v>45535809</v>
      </c>
      <c r="E9" s="42">
        <v>36710919</v>
      </c>
      <c r="F9" s="42">
        <v>42403825</v>
      </c>
      <c r="G9" s="43">
        <v>44718891</v>
      </c>
      <c r="H9" s="44">
        <v>47339180</v>
      </c>
      <c r="I9" s="21">
        <f>IF(($E9=0),0,((($F9/$E9)-1)*100))</f>
        <v>15.507391683656845</v>
      </c>
      <c r="J9" s="22">
        <f>IF(($E9=0),0,(((($H9/$E9)^(1/3))-1)*100))</f>
        <v>8.845001944382314</v>
      </c>
      <c r="K9" s="2"/>
    </row>
    <row r="10" spans="1:11" ht="12.75">
      <c r="A10" s="4" t="s">
        <v>17</v>
      </c>
      <c r="B10" s="20" t="s">
        <v>21</v>
      </c>
      <c r="C10" s="42">
        <v>108119271</v>
      </c>
      <c r="D10" s="42">
        <v>121010424</v>
      </c>
      <c r="E10" s="42">
        <v>106383775</v>
      </c>
      <c r="F10" s="42">
        <v>112242460</v>
      </c>
      <c r="G10" s="43">
        <v>116484706</v>
      </c>
      <c r="H10" s="44">
        <v>116623226</v>
      </c>
      <c r="I10" s="21">
        <f aca="true" t="shared" si="0" ref="I10:I33">IF(($E10=0),0,((($F10/$E10)-1)*100))</f>
        <v>5.507122679186738</v>
      </c>
      <c r="J10" s="22">
        <f aca="true" t="shared" si="1" ref="J10:J33">IF(($E10=0),0,(((($H10/$E10)^(1/3))-1)*100))</f>
        <v>3.1105771633299417</v>
      </c>
      <c r="K10" s="2"/>
    </row>
    <row r="11" spans="1:11" ht="12.75">
      <c r="A11" s="8" t="s">
        <v>17</v>
      </c>
      <c r="B11" s="23" t="s">
        <v>22</v>
      </c>
      <c r="C11" s="45">
        <v>169253624</v>
      </c>
      <c r="D11" s="45">
        <v>181411624</v>
      </c>
      <c r="E11" s="45">
        <v>156253931</v>
      </c>
      <c r="F11" s="45">
        <v>167557274</v>
      </c>
      <c r="G11" s="46">
        <v>174745248</v>
      </c>
      <c r="H11" s="47">
        <v>178165531</v>
      </c>
      <c r="I11" s="24">
        <f t="shared" si="0"/>
        <v>7.233957525202994</v>
      </c>
      <c r="J11" s="25">
        <f t="shared" si="1"/>
        <v>4.471439338764749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82400508</v>
      </c>
      <c r="D13" s="42">
        <v>76591871</v>
      </c>
      <c r="E13" s="42">
        <v>73914617</v>
      </c>
      <c r="F13" s="42">
        <v>76789815</v>
      </c>
      <c r="G13" s="43">
        <v>78699544</v>
      </c>
      <c r="H13" s="44">
        <v>81923306</v>
      </c>
      <c r="I13" s="21">
        <f t="shared" si="0"/>
        <v>3.8898909535038273</v>
      </c>
      <c r="J13" s="22">
        <f t="shared" si="1"/>
        <v>3.48856850635173</v>
      </c>
      <c r="K13" s="2"/>
    </row>
    <row r="14" spans="1:11" ht="12.75">
      <c r="A14" s="4" t="s">
        <v>17</v>
      </c>
      <c r="B14" s="20" t="s">
        <v>25</v>
      </c>
      <c r="C14" s="42">
        <v>10498659</v>
      </c>
      <c r="D14" s="42">
        <v>19452058</v>
      </c>
      <c r="E14" s="42">
        <v>88806</v>
      </c>
      <c r="F14" s="42">
        <v>13302812</v>
      </c>
      <c r="G14" s="43">
        <v>15443302</v>
      </c>
      <c r="H14" s="44">
        <v>12491180</v>
      </c>
      <c r="I14" s="21">
        <f t="shared" si="0"/>
        <v>14879.632006846385</v>
      </c>
      <c r="J14" s="22">
        <f t="shared" si="1"/>
        <v>420.0603204116692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12068618</v>
      </c>
      <c r="D16" s="42">
        <v>12068618</v>
      </c>
      <c r="E16" s="42">
        <v>25891105</v>
      </c>
      <c r="F16" s="42">
        <v>12539294</v>
      </c>
      <c r="G16" s="43">
        <v>13040866</v>
      </c>
      <c r="H16" s="44">
        <v>13562500</v>
      </c>
      <c r="I16" s="21">
        <f t="shared" si="0"/>
        <v>-51.569104524507544</v>
      </c>
      <c r="J16" s="22">
        <f t="shared" si="1"/>
        <v>-19.388613980977286</v>
      </c>
      <c r="K16" s="2"/>
    </row>
    <row r="17" spans="1:11" ht="12.75">
      <c r="A17" s="4" t="s">
        <v>17</v>
      </c>
      <c r="B17" s="20" t="s">
        <v>27</v>
      </c>
      <c r="C17" s="42">
        <v>64826150</v>
      </c>
      <c r="D17" s="42">
        <v>73280247</v>
      </c>
      <c r="E17" s="42">
        <v>77307923</v>
      </c>
      <c r="F17" s="42">
        <v>65950975</v>
      </c>
      <c r="G17" s="43">
        <v>68359339</v>
      </c>
      <c r="H17" s="44">
        <v>70869755</v>
      </c>
      <c r="I17" s="28">
        <f t="shared" si="0"/>
        <v>-14.690535664759741</v>
      </c>
      <c r="J17" s="29">
        <f t="shared" si="1"/>
        <v>-2.8568216603879093</v>
      </c>
      <c r="K17" s="2"/>
    </row>
    <row r="18" spans="1:11" ht="12.75">
      <c r="A18" s="4" t="s">
        <v>17</v>
      </c>
      <c r="B18" s="23" t="s">
        <v>28</v>
      </c>
      <c r="C18" s="45">
        <v>169793935</v>
      </c>
      <c r="D18" s="45">
        <v>181392794</v>
      </c>
      <c r="E18" s="45">
        <v>177202451</v>
      </c>
      <c r="F18" s="45">
        <v>168582896</v>
      </c>
      <c r="G18" s="46">
        <v>175543051</v>
      </c>
      <c r="H18" s="47">
        <v>178846741</v>
      </c>
      <c r="I18" s="24">
        <f t="shared" si="0"/>
        <v>-4.864241409392244</v>
      </c>
      <c r="J18" s="25">
        <f t="shared" si="1"/>
        <v>0.3083535565896467</v>
      </c>
      <c r="K18" s="2"/>
    </row>
    <row r="19" spans="1:11" ht="23.25" customHeight="1">
      <c r="A19" s="30" t="s">
        <v>17</v>
      </c>
      <c r="B19" s="31" t="s">
        <v>29</v>
      </c>
      <c r="C19" s="51">
        <v>-540311</v>
      </c>
      <c r="D19" s="51">
        <v>18830</v>
      </c>
      <c r="E19" s="51">
        <v>-20948520</v>
      </c>
      <c r="F19" s="52">
        <v>-1025622</v>
      </c>
      <c r="G19" s="53">
        <v>-797803</v>
      </c>
      <c r="H19" s="54">
        <v>-681210</v>
      </c>
      <c r="I19" s="32">
        <f t="shared" si="0"/>
        <v>-95.10408372524645</v>
      </c>
      <c r="J19" s="33">
        <f t="shared" si="1"/>
        <v>-68.08149392304199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2500000</v>
      </c>
      <c r="G22" s="43">
        <v>2500000</v>
      </c>
      <c r="H22" s="44">
        <v>2500000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0</v>
      </c>
      <c r="G23" s="43">
        <v>0</v>
      </c>
      <c r="H23" s="44">
        <v>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65721999</v>
      </c>
      <c r="D24" s="42">
        <v>83361887</v>
      </c>
      <c r="E24" s="42">
        <v>62942987</v>
      </c>
      <c r="F24" s="42">
        <v>57793000</v>
      </c>
      <c r="G24" s="43">
        <v>42847000</v>
      </c>
      <c r="H24" s="44">
        <v>48183000</v>
      </c>
      <c r="I24" s="37">
        <f t="shared" si="0"/>
        <v>-8.181986978152144</v>
      </c>
      <c r="J24" s="22">
        <f t="shared" si="1"/>
        <v>-8.522245384329153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65721999</v>
      </c>
      <c r="D26" s="45">
        <v>83361887</v>
      </c>
      <c r="E26" s="45">
        <v>62942987</v>
      </c>
      <c r="F26" s="45">
        <v>60293000</v>
      </c>
      <c r="G26" s="46">
        <v>45347000</v>
      </c>
      <c r="H26" s="47">
        <v>50683000</v>
      </c>
      <c r="I26" s="24">
        <f t="shared" si="0"/>
        <v>-4.210138613218339</v>
      </c>
      <c r="J26" s="25">
        <f t="shared" si="1"/>
        <v>-6.966722406490023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4211571</v>
      </c>
      <c r="D28" s="42">
        <v>48541386</v>
      </c>
      <c r="E28" s="42">
        <v>38043184</v>
      </c>
      <c r="F28" s="42">
        <v>8621300</v>
      </c>
      <c r="G28" s="43">
        <v>20569763</v>
      </c>
      <c r="H28" s="44">
        <v>16681624</v>
      </c>
      <c r="I28" s="37">
        <f t="shared" si="0"/>
        <v>-77.33812185646711</v>
      </c>
      <c r="J28" s="22">
        <f t="shared" si="1"/>
        <v>-24.027953842578786</v>
      </c>
      <c r="K28" s="2"/>
    </row>
    <row r="29" spans="1:11" ht="12.75">
      <c r="A29" s="8" t="s">
        <v>17</v>
      </c>
      <c r="B29" s="20" t="s">
        <v>38</v>
      </c>
      <c r="C29" s="42">
        <v>24349000</v>
      </c>
      <c r="D29" s="42">
        <v>16020000</v>
      </c>
      <c r="E29" s="42">
        <v>13160767</v>
      </c>
      <c r="F29" s="42">
        <v>8500000</v>
      </c>
      <c r="G29" s="43">
        <v>4000000</v>
      </c>
      <c r="H29" s="44">
        <v>5000000</v>
      </c>
      <c r="I29" s="37">
        <f t="shared" si="0"/>
        <v>-35.41409858559156</v>
      </c>
      <c r="J29" s="22">
        <f t="shared" si="1"/>
        <v>-27.573705209075015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7573212</v>
      </c>
      <c r="D31" s="42">
        <v>1272647</v>
      </c>
      <c r="E31" s="42">
        <v>468944</v>
      </c>
      <c r="F31" s="42">
        <v>8659819</v>
      </c>
      <c r="G31" s="43">
        <v>0</v>
      </c>
      <c r="H31" s="44">
        <v>11686816</v>
      </c>
      <c r="I31" s="37">
        <f t="shared" si="0"/>
        <v>1746.6637807499403</v>
      </c>
      <c r="J31" s="22">
        <f t="shared" si="1"/>
        <v>192.09563988225318</v>
      </c>
      <c r="K31" s="2"/>
    </row>
    <row r="32" spans="1:11" ht="12.75">
      <c r="A32" s="8" t="s">
        <v>17</v>
      </c>
      <c r="B32" s="20" t="s">
        <v>34</v>
      </c>
      <c r="C32" s="42">
        <v>30248216</v>
      </c>
      <c r="D32" s="42">
        <v>22170967</v>
      </c>
      <c r="E32" s="42">
        <v>14125554</v>
      </c>
      <c r="F32" s="42">
        <v>34511881</v>
      </c>
      <c r="G32" s="43">
        <v>20777237</v>
      </c>
      <c r="H32" s="44">
        <v>17314560</v>
      </c>
      <c r="I32" s="37">
        <f t="shared" si="0"/>
        <v>144.32231826093334</v>
      </c>
      <c r="J32" s="22">
        <f t="shared" si="1"/>
        <v>7.020914234778841</v>
      </c>
      <c r="K32" s="2"/>
    </row>
    <row r="33" spans="1:11" ht="13.5" thickBot="1">
      <c r="A33" s="8" t="s">
        <v>17</v>
      </c>
      <c r="B33" s="38" t="s">
        <v>41</v>
      </c>
      <c r="C33" s="58">
        <v>66381999</v>
      </c>
      <c r="D33" s="58">
        <v>88005000</v>
      </c>
      <c r="E33" s="58">
        <v>65798449</v>
      </c>
      <c r="F33" s="58">
        <v>60293000</v>
      </c>
      <c r="G33" s="59">
        <v>45347000</v>
      </c>
      <c r="H33" s="60">
        <v>50683000</v>
      </c>
      <c r="I33" s="39">
        <f t="shared" si="0"/>
        <v>-8.367140994463263</v>
      </c>
      <c r="J33" s="40">
        <f t="shared" si="1"/>
        <v>-8.33246515441507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18767736</v>
      </c>
      <c r="D8" s="42">
        <v>18767736</v>
      </c>
      <c r="E8" s="42">
        <v>19873792</v>
      </c>
      <c r="F8" s="42">
        <v>23159806</v>
      </c>
      <c r="G8" s="43">
        <v>24132522</v>
      </c>
      <c r="H8" s="44">
        <v>25194354</v>
      </c>
      <c r="I8" s="21">
        <f>IF(($E8=0),0,((($F8/$E8)-1)*100))</f>
        <v>16.534408732867888</v>
      </c>
      <c r="J8" s="22">
        <f>IF(($E8=0),0,(((($H8/$E8)^(1/3))-1)*100))</f>
        <v>8.228298061277073</v>
      </c>
      <c r="K8" s="2"/>
    </row>
    <row r="9" spans="1:11" ht="12.75">
      <c r="A9" s="4" t="s">
        <v>17</v>
      </c>
      <c r="B9" s="20" t="s">
        <v>20</v>
      </c>
      <c r="C9" s="42">
        <v>135371199</v>
      </c>
      <c r="D9" s="42">
        <v>135371199</v>
      </c>
      <c r="E9" s="42">
        <v>57840756</v>
      </c>
      <c r="F9" s="42">
        <v>172527993</v>
      </c>
      <c r="G9" s="43">
        <v>179774172</v>
      </c>
      <c r="H9" s="44">
        <v>187684235</v>
      </c>
      <c r="I9" s="21">
        <f>IF(($E9=0),0,((($F9/$E9)-1)*100))</f>
        <v>198.28101313198604</v>
      </c>
      <c r="J9" s="22">
        <f>IF(($E9=0),0,(((($H9/$E9)^(1/3))-1)*100))</f>
        <v>48.046431824402866</v>
      </c>
      <c r="K9" s="2"/>
    </row>
    <row r="10" spans="1:11" ht="12.75">
      <c r="A10" s="4" t="s">
        <v>17</v>
      </c>
      <c r="B10" s="20" t="s">
        <v>21</v>
      </c>
      <c r="C10" s="42">
        <v>138456696</v>
      </c>
      <c r="D10" s="42">
        <v>143621870</v>
      </c>
      <c r="E10" s="42">
        <v>145783982</v>
      </c>
      <c r="F10" s="42">
        <v>139726003</v>
      </c>
      <c r="G10" s="43">
        <v>145594518</v>
      </c>
      <c r="H10" s="44">
        <v>152000677</v>
      </c>
      <c r="I10" s="21">
        <f aca="true" t="shared" si="0" ref="I10:I33">IF(($E10=0),0,((($F10/$E10)-1)*100))</f>
        <v>-4.15544898478627</v>
      </c>
      <c r="J10" s="22">
        <f aca="true" t="shared" si="1" ref="J10:J33">IF(($E10=0),0,(((($H10/$E10)^(1/3))-1)*100))</f>
        <v>1.4017004436988278</v>
      </c>
      <c r="K10" s="2"/>
    </row>
    <row r="11" spans="1:11" ht="12.75">
      <c r="A11" s="8" t="s">
        <v>17</v>
      </c>
      <c r="B11" s="23" t="s">
        <v>22</v>
      </c>
      <c r="C11" s="45">
        <v>292595631</v>
      </c>
      <c r="D11" s="45">
        <v>297760805</v>
      </c>
      <c r="E11" s="45">
        <v>223498530</v>
      </c>
      <c r="F11" s="45">
        <v>335413802</v>
      </c>
      <c r="G11" s="46">
        <v>349501212</v>
      </c>
      <c r="H11" s="47">
        <v>364879266</v>
      </c>
      <c r="I11" s="24">
        <f t="shared" si="0"/>
        <v>50.07427655117016</v>
      </c>
      <c r="J11" s="25">
        <f t="shared" si="1"/>
        <v>17.749255948149802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110211831</v>
      </c>
      <c r="D13" s="42">
        <v>105492155</v>
      </c>
      <c r="E13" s="42">
        <v>94345708</v>
      </c>
      <c r="F13" s="42">
        <v>120667101</v>
      </c>
      <c r="G13" s="43">
        <v>125735227</v>
      </c>
      <c r="H13" s="44">
        <v>131267562</v>
      </c>
      <c r="I13" s="21">
        <f t="shared" si="0"/>
        <v>27.898876968520913</v>
      </c>
      <c r="J13" s="22">
        <f t="shared" si="1"/>
        <v>11.637925361466683</v>
      </c>
      <c r="K13" s="2"/>
    </row>
    <row r="14" spans="1:11" ht="12.75">
      <c r="A14" s="4" t="s">
        <v>17</v>
      </c>
      <c r="B14" s="20" t="s">
        <v>25</v>
      </c>
      <c r="C14" s="42">
        <v>46434802</v>
      </c>
      <c r="D14" s="42">
        <v>54643802</v>
      </c>
      <c r="E14" s="42">
        <v>0</v>
      </c>
      <c r="F14" s="42">
        <v>55000000</v>
      </c>
      <c r="G14" s="43">
        <v>57310005</v>
      </c>
      <c r="H14" s="44">
        <v>59831645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47584908</v>
      </c>
      <c r="D16" s="42">
        <v>50000000</v>
      </c>
      <c r="E16" s="42">
        <v>40890052</v>
      </c>
      <c r="F16" s="42">
        <v>55000000</v>
      </c>
      <c r="G16" s="43">
        <v>57310000</v>
      </c>
      <c r="H16" s="44">
        <v>59831640</v>
      </c>
      <c r="I16" s="21">
        <f t="shared" si="0"/>
        <v>34.50704342464519</v>
      </c>
      <c r="J16" s="22">
        <f t="shared" si="1"/>
        <v>13.52837321677416</v>
      </c>
      <c r="K16" s="2"/>
    </row>
    <row r="17" spans="1:11" ht="12.75">
      <c r="A17" s="4" t="s">
        <v>17</v>
      </c>
      <c r="B17" s="20" t="s">
        <v>27</v>
      </c>
      <c r="C17" s="42">
        <v>82961495</v>
      </c>
      <c r="D17" s="42">
        <v>79869435</v>
      </c>
      <c r="E17" s="42">
        <v>32485747</v>
      </c>
      <c r="F17" s="42">
        <v>82920869</v>
      </c>
      <c r="G17" s="43">
        <v>86403594</v>
      </c>
      <c r="H17" s="44">
        <v>90205427</v>
      </c>
      <c r="I17" s="28">
        <f t="shared" si="0"/>
        <v>155.25307760354102</v>
      </c>
      <c r="J17" s="29">
        <f t="shared" si="1"/>
        <v>40.555098223528184</v>
      </c>
      <c r="K17" s="2"/>
    </row>
    <row r="18" spans="1:11" ht="12.75">
      <c r="A18" s="4" t="s">
        <v>17</v>
      </c>
      <c r="B18" s="23" t="s">
        <v>28</v>
      </c>
      <c r="C18" s="45">
        <v>287193036</v>
      </c>
      <c r="D18" s="45">
        <v>290005392</v>
      </c>
      <c r="E18" s="45">
        <v>167721507</v>
      </c>
      <c r="F18" s="45">
        <v>313587970</v>
      </c>
      <c r="G18" s="46">
        <v>326758826</v>
      </c>
      <c r="H18" s="47">
        <v>341136274</v>
      </c>
      <c r="I18" s="24">
        <f t="shared" si="0"/>
        <v>86.96944453283501</v>
      </c>
      <c r="J18" s="25">
        <f t="shared" si="1"/>
        <v>26.700904491654875</v>
      </c>
      <c r="K18" s="2"/>
    </row>
    <row r="19" spans="1:11" ht="23.25" customHeight="1">
      <c r="A19" s="30" t="s">
        <v>17</v>
      </c>
      <c r="B19" s="31" t="s">
        <v>29</v>
      </c>
      <c r="C19" s="51">
        <v>5402595</v>
      </c>
      <c r="D19" s="51">
        <v>7755413</v>
      </c>
      <c r="E19" s="51">
        <v>55777023</v>
      </c>
      <c r="F19" s="52">
        <v>21825832</v>
      </c>
      <c r="G19" s="53">
        <v>22742386</v>
      </c>
      <c r="H19" s="54">
        <v>23742992</v>
      </c>
      <c r="I19" s="32">
        <f t="shared" si="0"/>
        <v>-60.869492801722316</v>
      </c>
      <c r="J19" s="33">
        <f t="shared" si="1"/>
        <v>-24.775373785122024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3635001</v>
      </c>
      <c r="D23" s="42">
        <v>3635001</v>
      </c>
      <c r="E23" s="42">
        <v>167783</v>
      </c>
      <c r="F23" s="42">
        <v>7200017</v>
      </c>
      <c r="G23" s="43">
        <v>7502419</v>
      </c>
      <c r="H23" s="44">
        <v>7832525</v>
      </c>
      <c r="I23" s="37">
        <f t="shared" si="0"/>
        <v>4191.267291680325</v>
      </c>
      <c r="J23" s="22">
        <f t="shared" si="1"/>
        <v>260.06807048846986</v>
      </c>
      <c r="K23" s="2"/>
    </row>
    <row r="24" spans="1:11" ht="12.75">
      <c r="A24" s="8" t="s">
        <v>17</v>
      </c>
      <c r="B24" s="20" t="s">
        <v>33</v>
      </c>
      <c r="C24" s="42">
        <v>65064341</v>
      </c>
      <c r="D24" s="42">
        <v>55064341</v>
      </c>
      <c r="E24" s="42">
        <v>34537182</v>
      </c>
      <c r="F24" s="42">
        <v>35844552</v>
      </c>
      <c r="G24" s="43">
        <v>34037003</v>
      </c>
      <c r="H24" s="44">
        <v>34617850</v>
      </c>
      <c r="I24" s="37">
        <f t="shared" si="0"/>
        <v>3.7853985886862507</v>
      </c>
      <c r="J24" s="22">
        <f t="shared" si="1"/>
        <v>0.07779565063108507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68699342</v>
      </c>
      <c r="D26" s="45">
        <v>58699342</v>
      </c>
      <c r="E26" s="45">
        <v>34704965</v>
      </c>
      <c r="F26" s="45">
        <v>43044569</v>
      </c>
      <c r="G26" s="46">
        <v>41539422</v>
      </c>
      <c r="H26" s="47">
        <v>42450375</v>
      </c>
      <c r="I26" s="24">
        <f t="shared" si="0"/>
        <v>24.03000262354391</v>
      </c>
      <c r="J26" s="25">
        <f t="shared" si="1"/>
        <v>6.945694911681244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34210651</v>
      </c>
      <c r="D28" s="42">
        <v>24210651</v>
      </c>
      <c r="E28" s="42">
        <v>12642029</v>
      </c>
      <c r="F28" s="42">
        <v>19220899</v>
      </c>
      <c r="G28" s="43">
        <v>16001714</v>
      </c>
      <c r="H28" s="44">
        <v>15856982</v>
      </c>
      <c r="I28" s="37">
        <f t="shared" si="0"/>
        <v>52.039668632305776</v>
      </c>
      <c r="J28" s="22">
        <f t="shared" si="1"/>
        <v>7.845306812788633</v>
      </c>
      <c r="K28" s="2"/>
    </row>
    <row r="29" spans="1:11" ht="12.75">
      <c r="A29" s="8" t="s">
        <v>17</v>
      </c>
      <c r="B29" s="20" t="s">
        <v>38</v>
      </c>
      <c r="C29" s="42">
        <v>5684211</v>
      </c>
      <c r="D29" s="42">
        <v>5684211</v>
      </c>
      <c r="E29" s="42">
        <v>5721994</v>
      </c>
      <c r="F29" s="42">
        <v>0</v>
      </c>
      <c r="G29" s="43">
        <v>1</v>
      </c>
      <c r="H29" s="44">
        <v>1</v>
      </c>
      <c r="I29" s="37">
        <f t="shared" si="0"/>
        <v>-100</v>
      </c>
      <c r="J29" s="22">
        <f t="shared" si="1"/>
        <v>-99.44090681225548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4554841</v>
      </c>
      <c r="D31" s="42">
        <v>4554841</v>
      </c>
      <c r="E31" s="42">
        <v>2743890</v>
      </c>
      <c r="F31" s="42">
        <v>10544716</v>
      </c>
      <c r="G31" s="43">
        <v>11445740</v>
      </c>
      <c r="H31" s="44">
        <v>11907738</v>
      </c>
      <c r="I31" s="37">
        <f t="shared" si="0"/>
        <v>284.29805859564345</v>
      </c>
      <c r="J31" s="22">
        <f t="shared" si="1"/>
        <v>63.112605310827696</v>
      </c>
      <c r="K31" s="2"/>
    </row>
    <row r="32" spans="1:11" ht="12.75">
      <c r="A32" s="8" t="s">
        <v>17</v>
      </c>
      <c r="B32" s="20" t="s">
        <v>34</v>
      </c>
      <c r="C32" s="42">
        <v>24249639</v>
      </c>
      <c r="D32" s="42">
        <v>24249639</v>
      </c>
      <c r="E32" s="42">
        <v>13597052</v>
      </c>
      <c r="F32" s="42">
        <v>13278954</v>
      </c>
      <c r="G32" s="43">
        <v>14091967</v>
      </c>
      <c r="H32" s="44">
        <v>14685654</v>
      </c>
      <c r="I32" s="37">
        <f t="shared" si="0"/>
        <v>-2.3394629953610524</v>
      </c>
      <c r="J32" s="22">
        <f t="shared" si="1"/>
        <v>2.600508011955349</v>
      </c>
      <c r="K32" s="2"/>
    </row>
    <row r="33" spans="1:11" ht="13.5" thickBot="1">
      <c r="A33" s="8" t="s">
        <v>17</v>
      </c>
      <c r="B33" s="38" t="s">
        <v>41</v>
      </c>
      <c r="C33" s="58">
        <v>68699342</v>
      </c>
      <c r="D33" s="58">
        <v>58699342</v>
      </c>
      <c r="E33" s="58">
        <v>34704965</v>
      </c>
      <c r="F33" s="58">
        <v>43044569</v>
      </c>
      <c r="G33" s="59">
        <v>41539422</v>
      </c>
      <c r="H33" s="60">
        <v>42450375</v>
      </c>
      <c r="I33" s="39">
        <f t="shared" si="0"/>
        <v>24.03000262354391</v>
      </c>
      <c r="J33" s="40">
        <f t="shared" si="1"/>
        <v>6.945694911681244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0</v>
      </c>
      <c r="D9" s="42">
        <v>0</v>
      </c>
      <c r="E9" s="42">
        <v>0</v>
      </c>
      <c r="F9" s="42">
        <v>0</v>
      </c>
      <c r="G9" s="43">
        <v>0</v>
      </c>
      <c r="H9" s="44">
        <v>0</v>
      </c>
      <c r="I9" s="21">
        <f>IF(($E9=0),0,((($F9/$E9)-1)*100))</f>
        <v>0</v>
      </c>
      <c r="J9" s="22">
        <f>IF(($E9=0),0,(((($H9/$E9)^(1/3))-1)*100))</f>
        <v>0</v>
      </c>
      <c r="K9" s="2"/>
    </row>
    <row r="10" spans="1:11" ht="12.75">
      <c r="A10" s="4" t="s">
        <v>17</v>
      </c>
      <c r="B10" s="20" t="s">
        <v>21</v>
      </c>
      <c r="C10" s="42">
        <v>142633997</v>
      </c>
      <c r="D10" s="42">
        <v>155084679</v>
      </c>
      <c r="E10" s="42">
        <v>162206383</v>
      </c>
      <c r="F10" s="42">
        <v>155228223</v>
      </c>
      <c r="G10" s="43">
        <v>146162128</v>
      </c>
      <c r="H10" s="44">
        <v>148220047</v>
      </c>
      <c r="I10" s="21">
        <f aca="true" t="shared" si="0" ref="I10:I33">IF(($E10=0),0,((($F10/$E10)-1)*100))</f>
        <v>-4.302025525099095</v>
      </c>
      <c r="J10" s="22">
        <f aca="true" t="shared" si="1" ref="J10:J33">IF(($E10=0),0,(((($H10/$E10)^(1/3))-1)*100))</f>
        <v>-2.9609948451572055</v>
      </c>
      <c r="K10" s="2"/>
    </row>
    <row r="11" spans="1:11" ht="12.75">
      <c r="A11" s="8" t="s">
        <v>17</v>
      </c>
      <c r="B11" s="23" t="s">
        <v>22</v>
      </c>
      <c r="C11" s="45">
        <v>142633997</v>
      </c>
      <c r="D11" s="45">
        <v>155084679</v>
      </c>
      <c r="E11" s="45">
        <v>162206383</v>
      </c>
      <c r="F11" s="45">
        <v>155228223</v>
      </c>
      <c r="G11" s="46">
        <v>146162128</v>
      </c>
      <c r="H11" s="47">
        <v>148220047</v>
      </c>
      <c r="I11" s="24">
        <f t="shared" si="0"/>
        <v>-4.302025525099095</v>
      </c>
      <c r="J11" s="25">
        <f t="shared" si="1"/>
        <v>-2.9609948451572055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78144284</v>
      </c>
      <c r="D13" s="42">
        <v>78979279</v>
      </c>
      <c r="E13" s="42">
        <v>78761882</v>
      </c>
      <c r="F13" s="42">
        <v>88919315</v>
      </c>
      <c r="G13" s="43">
        <v>86965674</v>
      </c>
      <c r="H13" s="44">
        <v>90535217</v>
      </c>
      <c r="I13" s="21">
        <f t="shared" si="0"/>
        <v>12.896381780211907</v>
      </c>
      <c r="J13" s="22">
        <f t="shared" si="1"/>
        <v>4.753165097927581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4">
        <v>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63341715</v>
      </c>
      <c r="D17" s="42">
        <v>70081610</v>
      </c>
      <c r="E17" s="42">
        <v>66858187</v>
      </c>
      <c r="F17" s="42">
        <v>62724506</v>
      </c>
      <c r="G17" s="43">
        <v>58990216</v>
      </c>
      <c r="H17" s="44">
        <v>57549450</v>
      </c>
      <c r="I17" s="28">
        <f t="shared" si="0"/>
        <v>-6.182759637200452</v>
      </c>
      <c r="J17" s="29">
        <f t="shared" si="1"/>
        <v>-4.874812179555599</v>
      </c>
      <c r="K17" s="2"/>
    </row>
    <row r="18" spans="1:11" ht="12.75">
      <c r="A18" s="4" t="s">
        <v>17</v>
      </c>
      <c r="B18" s="23" t="s">
        <v>28</v>
      </c>
      <c r="C18" s="45">
        <v>141485999</v>
      </c>
      <c r="D18" s="45">
        <v>149060889</v>
      </c>
      <c r="E18" s="45">
        <v>145620069</v>
      </c>
      <c r="F18" s="45">
        <v>151643821</v>
      </c>
      <c r="G18" s="46">
        <v>145955890</v>
      </c>
      <c r="H18" s="47">
        <v>148084667</v>
      </c>
      <c r="I18" s="24">
        <f t="shared" si="0"/>
        <v>4.136622130016976</v>
      </c>
      <c r="J18" s="25">
        <f t="shared" si="1"/>
        <v>0.5610085156704248</v>
      </c>
      <c r="K18" s="2"/>
    </row>
    <row r="19" spans="1:11" ht="23.25" customHeight="1">
      <c r="A19" s="30" t="s">
        <v>17</v>
      </c>
      <c r="B19" s="31" t="s">
        <v>29</v>
      </c>
      <c r="C19" s="51">
        <v>1147998</v>
      </c>
      <c r="D19" s="51">
        <v>6023790</v>
      </c>
      <c r="E19" s="51">
        <v>16586314</v>
      </c>
      <c r="F19" s="52">
        <v>3584402</v>
      </c>
      <c r="G19" s="53">
        <v>206238</v>
      </c>
      <c r="H19" s="54">
        <v>135380</v>
      </c>
      <c r="I19" s="32">
        <f t="shared" si="0"/>
        <v>-78.38939983892745</v>
      </c>
      <c r="J19" s="33">
        <f t="shared" si="1"/>
        <v>-79.86577694315812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0</v>
      </c>
      <c r="G23" s="43">
        <v>0</v>
      </c>
      <c r="H23" s="44">
        <v>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0</v>
      </c>
      <c r="E24" s="42">
        <v>0</v>
      </c>
      <c r="F24" s="42">
        <v>0</v>
      </c>
      <c r="G24" s="43">
        <v>0</v>
      </c>
      <c r="H24" s="44">
        <v>0</v>
      </c>
      <c r="I24" s="37">
        <f t="shared" si="0"/>
        <v>0</v>
      </c>
      <c r="J24" s="22">
        <f t="shared" si="1"/>
        <v>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0</v>
      </c>
      <c r="D26" s="45">
        <v>0</v>
      </c>
      <c r="E26" s="45">
        <v>0</v>
      </c>
      <c r="F26" s="45">
        <v>0</v>
      </c>
      <c r="G26" s="46">
        <v>0</v>
      </c>
      <c r="H26" s="47">
        <v>0</v>
      </c>
      <c r="I26" s="24">
        <f t="shared" si="0"/>
        <v>0</v>
      </c>
      <c r="J26" s="25">
        <f t="shared" si="1"/>
        <v>0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455623</v>
      </c>
      <c r="D28" s="42">
        <v>300000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3088373</v>
      </c>
      <c r="D32" s="42">
        <v>5171132</v>
      </c>
      <c r="E32" s="42">
        <v>1864965</v>
      </c>
      <c r="F32" s="42">
        <v>3626354</v>
      </c>
      <c r="G32" s="43">
        <v>250000</v>
      </c>
      <c r="H32" s="44">
        <v>261000</v>
      </c>
      <c r="I32" s="37">
        <f t="shared" si="0"/>
        <v>94.4462228513672</v>
      </c>
      <c r="J32" s="22">
        <f t="shared" si="1"/>
        <v>-48.081364042429975</v>
      </c>
      <c r="K32" s="2"/>
    </row>
    <row r="33" spans="1:11" ht="13.5" thickBot="1">
      <c r="A33" s="8" t="s">
        <v>17</v>
      </c>
      <c r="B33" s="38" t="s">
        <v>41</v>
      </c>
      <c r="C33" s="58">
        <v>3543996</v>
      </c>
      <c r="D33" s="58">
        <v>5471132</v>
      </c>
      <c r="E33" s="58">
        <v>1864965</v>
      </c>
      <c r="F33" s="58">
        <v>3626354</v>
      </c>
      <c r="G33" s="59">
        <v>250000</v>
      </c>
      <c r="H33" s="60">
        <v>261000</v>
      </c>
      <c r="I33" s="39">
        <f t="shared" si="0"/>
        <v>94.4462228513672</v>
      </c>
      <c r="J33" s="40">
        <f t="shared" si="1"/>
        <v>-48.081364042429975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1376320166</v>
      </c>
      <c r="D8" s="42">
        <v>1189321000</v>
      </c>
      <c r="E8" s="42">
        <v>1190390990</v>
      </c>
      <c r="F8" s="42">
        <v>1481826152</v>
      </c>
      <c r="G8" s="43">
        <v>1470405737</v>
      </c>
      <c r="H8" s="44">
        <v>1606151935</v>
      </c>
      <c r="I8" s="21">
        <f>IF(($E8=0),0,((($F8/$E8)-1)*100))</f>
        <v>24.482305767452097</v>
      </c>
      <c r="J8" s="22">
        <f>IF(($E8=0),0,(((($H8/$E8)^(1/3))-1)*100))</f>
        <v>10.500861703162268</v>
      </c>
      <c r="K8" s="2"/>
    </row>
    <row r="9" spans="1:11" ht="12.75">
      <c r="A9" s="4" t="s">
        <v>17</v>
      </c>
      <c r="B9" s="20" t="s">
        <v>20</v>
      </c>
      <c r="C9" s="42">
        <v>4220887661</v>
      </c>
      <c r="D9" s="42">
        <v>4196179882</v>
      </c>
      <c r="E9" s="42">
        <v>4098386772</v>
      </c>
      <c r="F9" s="42">
        <v>4823092359</v>
      </c>
      <c r="G9" s="43">
        <v>4985041774</v>
      </c>
      <c r="H9" s="44">
        <v>5278116249</v>
      </c>
      <c r="I9" s="21">
        <f>IF(($E9=0),0,((($F9/$E9)-1)*100))</f>
        <v>17.682703642105157</v>
      </c>
      <c r="J9" s="22">
        <f>IF(($E9=0),0,(((($H9/$E9)^(1/3))-1)*100))</f>
        <v>8.798273419340097</v>
      </c>
      <c r="K9" s="2"/>
    </row>
    <row r="10" spans="1:11" ht="12.75">
      <c r="A10" s="4" t="s">
        <v>17</v>
      </c>
      <c r="B10" s="20" t="s">
        <v>21</v>
      </c>
      <c r="C10" s="42">
        <v>1815219519</v>
      </c>
      <c r="D10" s="42">
        <v>1874995526</v>
      </c>
      <c r="E10" s="42">
        <v>1556167233</v>
      </c>
      <c r="F10" s="42">
        <v>1768682114</v>
      </c>
      <c r="G10" s="43">
        <v>1790617455</v>
      </c>
      <c r="H10" s="44">
        <v>1858007214</v>
      </c>
      <c r="I10" s="21">
        <f aca="true" t="shared" si="0" ref="I10:I33">IF(($E10=0),0,((($F10/$E10)-1)*100))</f>
        <v>13.65630097417685</v>
      </c>
      <c r="J10" s="22">
        <f aca="true" t="shared" si="1" ref="J10:J33">IF(($E10=0),0,(((($H10/$E10)^(1/3))-1)*100))</f>
        <v>6.087376547052736</v>
      </c>
      <c r="K10" s="2"/>
    </row>
    <row r="11" spans="1:11" ht="12.75">
      <c r="A11" s="8" t="s">
        <v>17</v>
      </c>
      <c r="B11" s="23" t="s">
        <v>22</v>
      </c>
      <c r="C11" s="45">
        <v>7412427346</v>
      </c>
      <c r="D11" s="45">
        <v>7260496408</v>
      </c>
      <c r="E11" s="45">
        <v>6844944995</v>
      </c>
      <c r="F11" s="45">
        <v>8073600625</v>
      </c>
      <c r="G11" s="46">
        <v>8246064966</v>
      </c>
      <c r="H11" s="47">
        <v>8742275398</v>
      </c>
      <c r="I11" s="24">
        <f t="shared" si="0"/>
        <v>17.949824737780816</v>
      </c>
      <c r="J11" s="25">
        <f t="shared" si="1"/>
        <v>8.497110861111246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2103204855</v>
      </c>
      <c r="D13" s="42">
        <v>2095425426</v>
      </c>
      <c r="E13" s="42">
        <v>2183117055</v>
      </c>
      <c r="F13" s="42">
        <v>2168335607</v>
      </c>
      <c r="G13" s="43">
        <v>2180452359</v>
      </c>
      <c r="H13" s="44">
        <v>2198021596</v>
      </c>
      <c r="I13" s="21">
        <f t="shared" si="0"/>
        <v>-0.6770799562096808</v>
      </c>
      <c r="J13" s="22">
        <f t="shared" si="1"/>
        <v>0.2270568490344571</v>
      </c>
      <c r="K13" s="2"/>
    </row>
    <row r="14" spans="1:11" ht="12.75">
      <c r="A14" s="4" t="s">
        <v>17</v>
      </c>
      <c r="B14" s="20" t="s">
        <v>25</v>
      </c>
      <c r="C14" s="42">
        <v>1114763921</v>
      </c>
      <c r="D14" s="42">
        <v>898312620</v>
      </c>
      <c r="E14" s="42">
        <v>895590041</v>
      </c>
      <c r="F14" s="42">
        <v>943784132</v>
      </c>
      <c r="G14" s="43">
        <v>818967406</v>
      </c>
      <c r="H14" s="44">
        <v>793445684</v>
      </c>
      <c r="I14" s="21">
        <f t="shared" si="0"/>
        <v>5.3812669629719645</v>
      </c>
      <c r="J14" s="22">
        <f t="shared" si="1"/>
        <v>-3.9562042442841117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1720532052</v>
      </c>
      <c r="D16" s="42">
        <v>1782813120</v>
      </c>
      <c r="E16" s="42">
        <v>1932081448</v>
      </c>
      <c r="F16" s="42">
        <v>2002152946</v>
      </c>
      <c r="G16" s="43">
        <v>2115278758</v>
      </c>
      <c r="H16" s="44">
        <v>2265103341</v>
      </c>
      <c r="I16" s="21">
        <f t="shared" si="0"/>
        <v>3.626736236846262</v>
      </c>
      <c r="J16" s="22">
        <f t="shared" si="1"/>
        <v>5.443755014060181</v>
      </c>
      <c r="K16" s="2"/>
    </row>
    <row r="17" spans="1:11" ht="12.75">
      <c r="A17" s="4" t="s">
        <v>17</v>
      </c>
      <c r="B17" s="20" t="s">
        <v>27</v>
      </c>
      <c r="C17" s="42">
        <v>1936823897</v>
      </c>
      <c r="D17" s="42">
        <v>2019486068</v>
      </c>
      <c r="E17" s="42">
        <v>2714729607</v>
      </c>
      <c r="F17" s="42">
        <v>2336556053</v>
      </c>
      <c r="G17" s="43">
        <v>2480885895</v>
      </c>
      <c r="H17" s="44">
        <v>2562183843</v>
      </c>
      <c r="I17" s="28">
        <f t="shared" si="0"/>
        <v>-13.930431709473744</v>
      </c>
      <c r="J17" s="29">
        <f t="shared" si="1"/>
        <v>-1.9092843789871083</v>
      </c>
      <c r="K17" s="2"/>
    </row>
    <row r="18" spans="1:11" ht="12.75">
      <c r="A18" s="4" t="s">
        <v>17</v>
      </c>
      <c r="B18" s="23" t="s">
        <v>28</v>
      </c>
      <c r="C18" s="45">
        <v>6875324725</v>
      </c>
      <c r="D18" s="45">
        <v>6796037234</v>
      </c>
      <c r="E18" s="45">
        <v>7725518151</v>
      </c>
      <c r="F18" s="45">
        <v>7450828738</v>
      </c>
      <c r="G18" s="46">
        <v>7595584418</v>
      </c>
      <c r="H18" s="47">
        <v>7818754464</v>
      </c>
      <c r="I18" s="24">
        <f t="shared" si="0"/>
        <v>-3.5556115153835166</v>
      </c>
      <c r="J18" s="25">
        <f t="shared" si="1"/>
        <v>0.4006796186698969</v>
      </c>
      <c r="K18" s="2"/>
    </row>
    <row r="19" spans="1:11" ht="23.25" customHeight="1">
      <c r="A19" s="30" t="s">
        <v>17</v>
      </c>
      <c r="B19" s="31" t="s">
        <v>29</v>
      </c>
      <c r="C19" s="51">
        <v>537102621</v>
      </c>
      <c r="D19" s="51">
        <v>464459174</v>
      </c>
      <c r="E19" s="51">
        <v>-880573156</v>
      </c>
      <c r="F19" s="52">
        <v>622771887</v>
      </c>
      <c r="G19" s="53">
        <v>650480548</v>
      </c>
      <c r="H19" s="54">
        <v>923520934</v>
      </c>
      <c r="I19" s="32">
        <f t="shared" si="0"/>
        <v>-170.72346945357032</v>
      </c>
      <c r="J19" s="33">
        <f t="shared" si="1"/>
        <v>-201.60001391676303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85179220</v>
      </c>
      <c r="D22" s="42">
        <v>43611300</v>
      </c>
      <c r="E22" s="42">
        <v>74963724</v>
      </c>
      <c r="F22" s="42">
        <v>0</v>
      </c>
      <c r="G22" s="43">
        <v>0</v>
      </c>
      <c r="H22" s="44">
        <v>0</v>
      </c>
      <c r="I22" s="37">
        <f t="shared" si="0"/>
        <v>-100</v>
      </c>
      <c r="J22" s="22">
        <f t="shared" si="1"/>
        <v>-100</v>
      </c>
      <c r="K22" s="2"/>
    </row>
    <row r="23" spans="1:11" ht="12.75">
      <c r="A23" s="8" t="s">
        <v>17</v>
      </c>
      <c r="B23" s="20" t="s">
        <v>32</v>
      </c>
      <c r="C23" s="42">
        <v>127918668</v>
      </c>
      <c r="D23" s="42">
        <v>226216364</v>
      </c>
      <c r="E23" s="42">
        <v>124061541</v>
      </c>
      <c r="F23" s="42">
        <v>290196394</v>
      </c>
      <c r="G23" s="43">
        <v>236407153</v>
      </c>
      <c r="H23" s="44">
        <v>212313303</v>
      </c>
      <c r="I23" s="37">
        <f t="shared" si="0"/>
        <v>133.91325922672524</v>
      </c>
      <c r="J23" s="22">
        <f t="shared" si="1"/>
        <v>19.613448604475646</v>
      </c>
      <c r="K23" s="2"/>
    </row>
    <row r="24" spans="1:11" ht="12.75">
      <c r="A24" s="8" t="s">
        <v>17</v>
      </c>
      <c r="B24" s="20" t="s">
        <v>33</v>
      </c>
      <c r="C24" s="42">
        <v>923464351</v>
      </c>
      <c r="D24" s="42">
        <v>764576745</v>
      </c>
      <c r="E24" s="42">
        <v>582162065</v>
      </c>
      <c r="F24" s="42">
        <v>930809260</v>
      </c>
      <c r="G24" s="43">
        <v>1019637556</v>
      </c>
      <c r="H24" s="44">
        <v>1034018712</v>
      </c>
      <c r="I24" s="37">
        <f t="shared" si="0"/>
        <v>59.88833968424239</v>
      </c>
      <c r="J24" s="22">
        <f t="shared" si="1"/>
        <v>21.10483952461708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1136562239</v>
      </c>
      <c r="D26" s="45">
        <v>1034404409</v>
      </c>
      <c r="E26" s="45">
        <v>781187330</v>
      </c>
      <c r="F26" s="45">
        <v>1221005654</v>
      </c>
      <c r="G26" s="46">
        <v>1256044709</v>
      </c>
      <c r="H26" s="47">
        <v>1246332015</v>
      </c>
      <c r="I26" s="24">
        <f t="shared" si="0"/>
        <v>56.30126182410049</v>
      </c>
      <c r="J26" s="25">
        <f t="shared" si="1"/>
        <v>16.84931928512747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263737552</v>
      </c>
      <c r="D28" s="42">
        <v>174265236</v>
      </c>
      <c r="E28" s="42">
        <v>129368730</v>
      </c>
      <c r="F28" s="42">
        <v>332681241</v>
      </c>
      <c r="G28" s="43">
        <v>297404542</v>
      </c>
      <c r="H28" s="44">
        <v>346782751</v>
      </c>
      <c r="I28" s="37">
        <f t="shared" si="0"/>
        <v>157.1573833955083</v>
      </c>
      <c r="J28" s="22">
        <f t="shared" si="1"/>
        <v>38.91294680908794</v>
      </c>
      <c r="K28" s="2"/>
    </row>
    <row r="29" spans="1:11" ht="12.75">
      <c r="A29" s="8" t="s">
        <v>17</v>
      </c>
      <c r="B29" s="20" t="s">
        <v>38</v>
      </c>
      <c r="C29" s="42">
        <v>132650005</v>
      </c>
      <c r="D29" s="42">
        <v>126869168</v>
      </c>
      <c r="E29" s="42">
        <v>107984345</v>
      </c>
      <c r="F29" s="42">
        <v>169165859</v>
      </c>
      <c r="G29" s="43">
        <v>127890481</v>
      </c>
      <c r="H29" s="44">
        <v>92789359</v>
      </c>
      <c r="I29" s="37">
        <f t="shared" si="0"/>
        <v>56.65776275255454</v>
      </c>
      <c r="J29" s="22">
        <f t="shared" si="1"/>
        <v>-4.929496913359676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197850887</v>
      </c>
      <c r="D31" s="42">
        <v>146657167</v>
      </c>
      <c r="E31" s="42">
        <v>134624506</v>
      </c>
      <c r="F31" s="42">
        <v>160167056</v>
      </c>
      <c r="G31" s="43">
        <v>134072892</v>
      </c>
      <c r="H31" s="44">
        <v>175523940</v>
      </c>
      <c r="I31" s="37">
        <f t="shared" si="0"/>
        <v>18.973180113284883</v>
      </c>
      <c r="J31" s="22">
        <f t="shared" si="1"/>
        <v>9.245631321103742</v>
      </c>
      <c r="K31" s="2"/>
    </row>
    <row r="32" spans="1:11" ht="12.75">
      <c r="A32" s="8" t="s">
        <v>17</v>
      </c>
      <c r="B32" s="20" t="s">
        <v>34</v>
      </c>
      <c r="C32" s="42">
        <v>542323795</v>
      </c>
      <c r="D32" s="42">
        <v>586612838</v>
      </c>
      <c r="E32" s="42">
        <v>409209749</v>
      </c>
      <c r="F32" s="42">
        <v>558991498</v>
      </c>
      <c r="G32" s="43">
        <v>696676794</v>
      </c>
      <c r="H32" s="44">
        <v>631235965</v>
      </c>
      <c r="I32" s="37">
        <f t="shared" si="0"/>
        <v>36.6026834321584</v>
      </c>
      <c r="J32" s="22">
        <f t="shared" si="1"/>
        <v>15.544316472266484</v>
      </c>
      <c r="K32" s="2"/>
    </row>
    <row r="33" spans="1:11" ht="13.5" thickBot="1">
      <c r="A33" s="8" t="s">
        <v>17</v>
      </c>
      <c r="B33" s="38" t="s">
        <v>41</v>
      </c>
      <c r="C33" s="58">
        <v>1136562239</v>
      </c>
      <c r="D33" s="58">
        <v>1034404409</v>
      </c>
      <c r="E33" s="58">
        <v>781187330</v>
      </c>
      <c r="F33" s="58">
        <v>1221005654</v>
      </c>
      <c r="G33" s="59">
        <v>1256044709</v>
      </c>
      <c r="H33" s="60">
        <v>1246332015</v>
      </c>
      <c r="I33" s="39">
        <f t="shared" si="0"/>
        <v>56.30126182410049</v>
      </c>
      <c r="J33" s="40">
        <f t="shared" si="1"/>
        <v>16.84931928512747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80719859</v>
      </c>
      <c r="D8" s="42">
        <v>79351637</v>
      </c>
      <c r="E8" s="42">
        <v>76835756</v>
      </c>
      <c r="F8" s="42">
        <v>84415812</v>
      </c>
      <c r="G8" s="43">
        <v>87792444</v>
      </c>
      <c r="H8" s="44">
        <v>91304142</v>
      </c>
      <c r="I8" s="21">
        <f>IF(($E8=0),0,((($F8/$E8)-1)*100))</f>
        <v>9.86527158007009</v>
      </c>
      <c r="J8" s="22">
        <f>IF(($E8=0),0,(((($H8/$E8)^(1/3))-1)*100))</f>
        <v>5.919446751889956</v>
      </c>
      <c r="K8" s="2"/>
    </row>
    <row r="9" spans="1:11" ht="12.75">
      <c r="A9" s="4" t="s">
        <v>17</v>
      </c>
      <c r="B9" s="20" t="s">
        <v>20</v>
      </c>
      <c r="C9" s="42">
        <v>567749921</v>
      </c>
      <c r="D9" s="42">
        <v>608721827</v>
      </c>
      <c r="E9" s="42">
        <v>511675378</v>
      </c>
      <c r="F9" s="42">
        <v>637522530</v>
      </c>
      <c r="G9" s="43">
        <v>663023433</v>
      </c>
      <c r="H9" s="44">
        <v>689544368</v>
      </c>
      <c r="I9" s="21">
        <f>IF(($E9=0),0,((($F9/$E9)-1)*100))</f>
        <v>24.595115850972206</v>
      </c>
      <c r="J9" s="22">
        <f>IF(($E9=0),0,(((($H9/$E9)^(1/3))-1)*100))</f>
        <v>10.455979740483489</v>
      </c>
      <c r="K9" s="2"/>
    </row>
    <row r="10" spans="1:11" ht="12.75">
      <c r="A10" s="4" t="s">
        <v>17</v>
      </c>
      <c r="B10" s="20" t="s">
        <v>21</v>
      </c>
      <c r="C10" s="42">
        <v>284258378</v>
      </c>
      <c r="D10" s="42">
        <v>318287297</v>
      </c>
      <c r="E10" s="42">
        <v>299382345</v>
      </c>
      <c r="F10" s="42">
        <v>297793489</v>
      </c>
      <c r="G10" s="43">
        <v>309705227</v>
      </c>
      <c r="H10" s="44">
        <v>322093433</v>
      </c>
      <c r="I10" s="21">
        <f aca="true" t="shared" si="0" ref="I10:I33">IF(($E10=0),0,((($F10/$E10)-1)*100))</f>
        <v>-0.5307113216712844</v>
      </c>
      <c r="J10" s="22">
        <f aca="true" t="shared" si="1" ref="J10:J33">IF(($E10=0),0,(((($H10/$E10)^(1/3))-1)*100))</f>
        <v>2.4672847609629844</v>
      </c>
      <c r="K10" s="2"/>
    </row>
    <row r="11" spans="1:11" ht="12.75">
      <c r="A11" s="8" t="s">
        <v>17</v>
      </c>
      <c r="B11" s="23" t="s">
        <v>22</v>
      </c>
      <c r="C11" s="45">
        <v>932728158</v>
      </c>
      <c r="D11" s="45">
        <v>1006360761</v>
      </c>
      <c r="E11" s="45">
        <v>887893479</v>
      </c>
      <c r="F11" s="45">
        <v>1019731831</v>
      </c>
      <c r="G11" s="46">
        <v>1060521104</v>
      </c>
      <c r="H11" s="47">
        <v>1102941943</v>
      </c>
      <c r="I11" s="24">
        <f t="shared" si="0"/>
        <v>14.848442422224384</v>
      </c>
      <c r="J11" s="25">
        <f t="shared" si="1"/>
        <v>7.497227176250076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305547288</v>
      </c>
      <c r="D13" s="42">
        <v>319067696</v>
      </c>
      <c r="E13" s="42">
        <v>308997137</v>
      </c>
      <c r="F13" s="42">
        <v>322955188</v>
      </c>
      <c r="G13" s="43">
        <v>335873404</v>
      </c>
      <c r="H13" s="44">
        <v>349308332</v>
      </c>
      <c r="I13" s="21">
        <f t="shared" si="0"/>
        <v>4.517210462050336</v>
      </c>
      <c r="J13" s="22">
        <f t="shared" si="1"/>
        <v>4.172118542179293</v>
      </c>
      <c r="K13" s="2"/>
    </row>
    <row r="14" spans="1:11" ht="12.75">
      <c r="A14" s="4" t="s">
        <v>17</v>
      </c>
      <c r="B14" s="20" t="s">
        <v>25</v>
      </c>
      <c r="C14" s="42">
        <v>93663350</v>
      </c>
      <c r="D14" s="42">
        <v>93982000</v>
      </c>
      <c r="E14" s="42">
        <v>1193103</v>
      </c>
      <c r="F14" s="42">
        <v>95496331</v>
      </c>
      <c r="G14" s="43">
        <v>99316184</v>
      </c>
      <c r="H14" s="44">
        <v>103288831</v>
      </c>
      <c r="I14" s="21">
        <f t="shared" si="0"/>
        <v>7904.030750069357</v>
      </c>
      <c r="J14" s="22">
        <f t="shared" si="1"/>
        <v>342.37625544993426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279884950</v>
      </c>
      <c r="D16" s="42">
        <v>279911950</v>
      </c>
      <c r="E16" s="42">
        <v>5026767</v>
      </c>
      <c r="F16" s="42">
        <v>318433985</v>
      </c>
      <c r="G16" s="43">
        <v>331171344</v>
      </c>
      <c r="H16" s="44">
        <v>344418197</v>
      </c>
      <c r="I16" s="21">
        <f t="shared" si="0"/>
        <v>6234.7671574990445</v>
      </c>
      <c r="J16" s="22">
        <f t="shared" si="1"/>
        <v>309.19700327331617</v>
      </c>
      <c r="K16" s="2"/>
    </row>
    <row r="17" spans="1:11" ht="12.75">
      <c r="A17" s="4" t="s">
        <v>17</v>
      </c>
      <c r="B17" s="20" t="s">
        <v>27</v>
      </c>
      <c r="C17" s="42">
        <v>235273964</v>
      </c>
      <c r="D17" s="42">
        <v>287441722</v>
      </c>
      <c r="E17" s="42">
        <v>194687439</v>
      </c>
      <c r="F17" s="42">
        <v>261524151</v>
      </c>
      <c r="G17" s="43">
        <v>273285113</v>
      </c>
      <c r="H17" s="44">
        <v>284324686</v>
      </c>
      <c r="I17" s="28">
        <f t="shared" si="0"/>
        <v>34.33026411118387</v>
      </c>
      <c r="J17" s="29">
        <f t="shared" si="1"/>
        <v>13.455497705689234</v>
      </c>
      <c r="K17" s="2"/>
    </row>
    <row r="18" spans="1:11" ht="12.75">
      <c r="A18" s="4" t="s">
        <v>17</v>
      </c>
      <c r="B18" s="23" t="s">
        <v>28</v>
      </c>
      <c r="C18" s="45">
        <v>914369552</v>
      </c>
      <c r="D18" s="45">
        <v>980403368</v>
      </c>
      <c r="E18" s="45">
        <v>509904446</v>
      </c>
      <c r="F18" s="45">
        <v>998409655</v>
      </c>
      <c r="G18" s="46">
        <v>1039646045</v>
      </c>
      <c r="H18" s="47">
        <v>1081340046</v>
      </c>
      <c r="I18" s="24">
        <f t="shared" si="0"/>
        <v>95.80328487663354</v>
      </c>
      <c r="J18" s="25">
        <f t="shared" si="1"/>
        <v>28.47673640556159</v>
      </c>
      <c r="K18" s="2"/>
    </row>
    <row r="19" spans="1:11" ht="23.25" customHeight="1">
      <c r="A19" s="30" t="s">
        <v>17</v>
      </c>
      <c r="B19" s="31" t="s">
        <v>29</v>
      </c>
      <c r="C19" s="51">
        <v>18358606</v>
      </c>
      <c r="D19" s="51">
        <v>25957393</v>
      </c>
      <c r="E19" s="51">
        <v>377989033</v>
      </c>
      <c r="F19" s="52">
        <v>21322176</v>
      </c>
      <c r="G19" s="53">
        <v>20875059</v>
      </c>
      <c r="H19" s="54">
        <v>21601897</v>
      </c>
      <c r="I19" s="32">
        <f t="shared" si="0"/>
        <v>-94.359049036219</v>
      </c>
      <c r="J19" s="33">
        <f t="shared" si="1"/>
        <v>-61.4813642244139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20215631</v>
      </c>
      <c r="D23" s="42">
        <v>24802463</v>
      </c>
      <c r="E23" s="42">
        <v>4920796</v>
      </c>
      <c r="F23" s="42">
        <v>22338472</v>
      </c>
      <c r="G23" s="43">
        <v>21932011</v>
      </c>
      <c r="H23" s="44">
        <v>22701132</v>
      </c>
      <c r="I23" s="37">
        <f t="shared" si="0"/>
        <v>353.9605380918046</v>
      </c>
      <c r="J23" s="22">
        <f t="shared" si="1"/>
        <v>66.47053847561928</v>
      </c>
      <c r="K23" s="2"/>
    </row>
    <row r="24" spans="1:11" ht="12.75">
      <c r="A24" s="8" t="s">
        <v>17</v>
      </c>
      <c r="B24" s="20" t="s">
        <v>33</v>
      </c>
      <c r="C24" s="42">
        <v>61437800</v>
      </c>
      <c r="D24" s="42">
        <v>66139817</v>
      </c>
      <c r="E24" s="42">
        <v>49972530</v>
      </c>
      <c r="F24" s="42">
        <v>56719200</v>
      </c>
      <c r="G24" s="43">
        <v>58987968</v>
      </c>
      <c r="H24" s="44">
        <v>61347487</v>
      </c>
      <c r="I24" s="37">
        <f t="shared" si="0"/>
        <v>13.500757316069457</v>
      </c>
      <c r="J24" s="22">
        <f t="shared" si="1"/>
        <v>7.075097853391643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81653431</v>
      </c>
      <c r="D26" s="45">
        <v>90942280</v>
      </c>
      <c r="E26" s="45">
        <v>54893326</v>
      </c>
      <c r="F26" s="45">
        <v>79057672</v>
      </c>
      <c r="G26" s="46">
        <v>80919979</v>
      </c>
      <c r="H26" s="47">
        <v>84048619</v>
      </c>
      <c r="I26" s="24">
        <f t="shared" si="0"/>
        <v>44.0205536097412</v>
      </c>
      <c r="J26" s="25">
        <f t="shared" si="1"/>
        <v>15.25780525231566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1771382</v>
      </c>
      <c r="D28" s="42">
        <v>259663</v>
      </c>
      <c r="E28" s="42">
        <v>140055</v>
      </c>
      <c r="F28" s="42">
        <v>0</v>
      </c>
      <c r="G28" s="43">
        <v>0</v>
      </c>
      <c r="H28" s="44">
        <v>0</v>
      </c>
      <c r="I28" s="37">
        <f t="shared" si="0"/>
        <v>-100</v>
      </c>
      <c r="J28" s="22">
        <f t="shared" si="1"/>
        <v>-100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19602165</v>
      </c>
      <c r="D31" s="42">
        <v>33888249</v>
      </c>
      <c r="E31" s="42">
        <v>30430272</v>
      </c>
      <c r="F31" s="42">
        <v>21588419</v>
      </c>
      <c r="G31" s="43">
        <v>22451956</v>
      </c>
      <c r="H31" s="44">
        <v>23350034</v>
      </c>
      <c r="I31" s="37">
        <f t="shared" si="0"/>
        <v>-29.056108995673778</v>
      </c>
      <c r="J31" s="22">
        <f t="shared" si="1"/>
        <v>-8.44953363081612</v>
      </c>
      <c r="K31" s="2"/>
    </row>
    <row r="32" spans="1:11" ht="12.75">
      <c r="A32" s="8" t="s">
        <v>17</v>
      </c>
      <c r="B32" s="20" t="s">
        <v>34</v>
      </c>
      <c r="C32" s="42">
        <v>60279884</v>
      </c>
      <c r="D32" s="42">
        <v>56794368</v>
      </c>
      <c r="E32" s="42">
        <v>24322999</v>
      </c>
      <c r="F32" s="42">
        <v>57469253</v>
      </c>
      <c r="G32" s="43">
        <v>58468023</v>
      </c>
      <c r="H32" s="44">
        <v>60698585</v>
      </c>
      <c r="I32" s="37">
        <f t="shared" si="0"/>
        <v>136.27535814970844</v>
      </c>
      <c r="J32" s="22">
        <f t="shared" si="1"/>
        <v>35.63980237167739</v>
      </c>
      <c r="K32" s="2"/>
    </row>
    <row r="33" spans="1:11" ht="13.5" thickBot="1">
      <c r="A33" s="8" t="s">
        <v>17</v>
      </c>
      <c r="B33" s="38" t="s">
        <v>41</v>
      </c>
      <c r="C33" s="58">
        <v>81653431</v>
      </c>
      <c r="D33" s="58">
        <v>90942280</v>
      </c>
      <c r="E33" s="58">
        <v>54893326</v>
      </c>
      <c r="F33" s="58">
        <v>79057672</v>
      </c>
      <c r="G33" s="59">
        <v>80919979</v>
      </c>
      <c r="H33" s="60">
        <v>84048619</v>
      </c>
      <c r="I33" s="39">
        <f t="shared" si="0"/>
        <v>44.0205536097412</v>
      </c>
      <c r="J33" s="40">
        <f t="shared" si="1"/>
        <v>15.25780525231566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98826097</v>
      </c>
      <c r="D8" s="42">
        <v>98826097</v>
      </c>
      <c r="E8" s="42">
        <v>90414572</v>
      </c>
      <c r="F8" s="42">
        <v>102877968</v>
      </c>
      <c r="G8" s="43">
        <v>107404598</v>
      </c>
      <c r="H8" s="44">
        <v>112237802</v>
      </c>
      <c r="I8" s="21">
        <f>IF(($E8=0),0,((($F8/$E8)-1)*100))</f>
        <v>13.784720454132104</v>
      </c>
      <c r="J8" s="22">
        <f>IF(($E8=0),0,(((($H8/$E8)^(1/3))-1)*100))</f>
        <v>7.4732150085981</v>
      </c>
      <c r="K8" s="2"/>
    </row>
    <row r="9" spans="1:11" ht="12.75">
      <c r="A9" s="4" t="s">
        <v>17</v>
      </c>
      <c r="B9" s="20" t="s">
        <v>20</v>
      </c>
      <c r="C9" s="42">
        <v>431515477</v>
      </c>
      <c r="D9" s="42">
        <v>431515477</v>
      </c>
      <c r="E9" s="42">
        <v>400400002</v>
      </c>
      <c r="F9" s="42">
        <v>507246383</v>
      </c>
      <c r="G9" s="43">
        <v>544253917</v>
      </c>
      <c r="H9" s="44">
        <v>584386077</v>
      </c>
      <c r="I9" s="21">
        <f>IF(($E9=0),0,((($F9/$E9)-1)*100))</f>
        <v>26.68491020636907</v>
      </c>
      <c r="J9" s="22">
        <f>IF(($E9=0),0,(((($H9/$E9)^(1/3))-1)*100))</f>
        <v>13.4319147513412</v>
      </c>
      <c r="K9" s="2"/>
    </row>
    <row r="10" spans="1:11" ht="12.75">
      <c r="A10" s="4" t="s">
        <v>17</v>
      </c>
      <c r="B10" s="20" t="s">
        <v>21</v>
      </c>
      <c r="C10" s="42">
        <v>274114094</v>
      </c>
      <c r="D10" s="42">
        <v>310256361</v>
      </c>
      <c r="E10" s="42">
        <v>305659458</v>
      </c>
      <c r="F10" s="42">
        <v>272315794</v>
      </c>
      <c r="G10" s="43">
        <v>285724407</v>
      </c>
      <c r="H10" s="44">
        <v>286072705</v>
      </c>
      <c r="I10" s="21">
        <f aca="true" t="shared" si="0" ref="I10:I33">IF(($E10=0),0,((($F10/$E10)-1)*100))</f>
        <v>-10.908762391380023</v>
      </c>
      <c r="J10" s="22">
        <f aca="true" t="shared" si="1" ref="J10:J33">IF(($E10=0),0,(((($H10/$E10)^(1/3))-1)*100))</f>
        <v>-2.183332848509467</v>
      </c>
      <c r="K10" s="2"/>
    </row>
    <row r="11" spans="1:11" ht="12.75">
      <c r="A11" s="8" t="s">
        <v>17</v>
      </c>
      <c r="B11" s="23" t="s">
        <v>22</v>
      </c>
      <c r="C11" s="45">
        <v>804455668</v>
      </c>
      <c r="D11" s="45">
        <v>840597935</v>
      </c>
      <c r="E11" s="45">
        <v>796474032</v>
      </c>
      <c r="F11" s="45">
        <v>882440145</v>
      </c>
      <c r="G11" s="46">
        <v>937382922</v>
      </c>
      <c r="H11" s="47">
        <v>982696584</v>
      </c>
      <c r="I11" s="24">
        <f t="shared" si="0"/>
        <v>10.793335318683695</v>
      </c>
      <c r="J11" s="25">
        <f t="shared" si="1"/>
        <v>7.254603539888271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231587314</v>
      </c>
      <c r="D13" s="42">
        <v>231587316</v>
      </c>
      <c r="E13" s="42">
        <v>249063842</v>
      </c>
      <c r="F13" s="42">
        <v>257341815</v>
      </c>
      <c r="G13" s="43">
        <v>268664856</v>
      </c>
      <c r="H13" s="44">
        <v>280754450</v>
      </c>
      <c r="I13" s="21">
        <f t="shared" si="0"/>
        <v>3.323634989939639</v>
      </c>
      <c r="J13" s="22">
        <f t="shared" si="1"/>
        <v>4.073139344321142</v>
      </c>
      <c r="K13" s="2"/>
    </row>
    <row r="14" spans="1:11" ht="12.75">
      <c r="A14" s="4" t="s">
        <v>17</v>
      </c>
      <c r="B14" s="20" t="s">
        <v>25</v>
      </c>
      <c r="C14" s="42">
        <v>102983667</v>
      </c>
      <c r="D14" s="42">
        <v>102983667</v>
      </c>
      <c r="E14" s="42">
        <v>-281418</v>
      </c>
      <c r="F14" s="42">
        <v>111177125</v>
      </c>
      <c r="G14" s="43">
        <v>116068919</v>
      </c>
      <c r="H14" s="44">
        <v>121292020</v>
      </c>
      <c r="I14" s="21">
        <f t="shared" si="0"/>
        <v>-39606.046166201166</v>
      </c>
      <c r="J14" s="22">
        <f t="shared" si="1"/>
        <v>-855.3706719310824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225162400</v>
      </c>
      <c r="D16" s="42">
        <v>225162400</v>
      </c>
      <c r="E16" s="42">
        <v>227682058</v>
      </c>
      <c r="F16" s="42">
        <v>307505771</v>
      </c>
      <c r="G16" s="43">
        <v>321036024</v>
      </c>
      <c r="H16" s="44">
        <v>335482645</v>
      </c>
      <c r="I16" s="21">
        <f t="shared" si="0"/>
        <v>35.05929000343102</v>
      </c>
      <c r="J16" s="22">
        <f t="shared" si="1"/>
        <v>13.792529119542118</v>
      </c>
      <c r="K16" s="2"/>
    </row>
    <row r="17" spans="1:11" ht="12.75">
      <c r="A17" s="4" t="s">
        <v>17</v>
      </c>
      <c r="B17" s="20" t="s">
        <v>27</v>
      </c>
      <c r="C17" s="42">
        <v>263908744</v>
      </c>
      <c r="D17" s="42">
        <v>300051011</v>
      </c>
      <c r="E17" s="42">
        <v>234860845</v>
      </c>
      <c r="F17" s="42">
        <v>226388738</v>
      </c>
      <c r="G17" s="43">
        <v>236376365</v>
      </c>
      <c r="H17" s="44">
        <v>247013071</v>
      </c>
      <c r="I17" s="28">
        <f t="shared" si="0"/>
        <v>-3.6072879666255164</v>
      </c>
      <c r="J17" s="29">
        <f t="shared" si="1"/>
        <v>1.695820664655745</v>
      </c>
      <c r="K17" s="2"/>
    </row>
    <row r="18" spans="1:11" ht="12.75">
      <c r="A18" s="4" t="s">
        <v>17</v>
      </c>
      <c r="B18" s="23" t="s">
        <v>28</v>
      </c>
      <c r="C18" s="45">
        <v>823642125</v>
      </c>
      <c r="D18" s="45">
        <v>859784394</v>
      </c>
      <c r="E18" s="45">
        <v>711325327</v>
      </c>
      <c r="F18" s="45">
        <v>902413449</v>
      </c>
      <c r="G18" s="46">
        <v>942146164</v>
      </c>
      <c r="H18" s="47">
        <v>984542186</v>
      </c>
      <c r="I18" s="24">
        <f t="shared" si="0"/>
        <v>26.863674713497154</v>
      </c>
      <c r="J18" s="25">
        <f t="shared" si="1"/>
        <v>11.443656374703682</v>
      </c>
      <c r="K18" s="2"/>
    </row>
    <row r="19" spans="1:11" ht="23.25" customHeight="1">
      <c r="A19" s="30" t="s">
        <v>17</v>
      </c>
      <c r="B19" s="31" t="s">
        <v>29</v>
      </c>
      <c r="C19" s="51">
        <v>-19186457</v>
      </c>
      <c r="D19" s="51">
        <v>-19186459</v>
      </c>
      <c r="E19" s="51">
        <v>85148705</v>
      </c>
      <c r="F19" s="52">
        <v>-19973304</v>
      </c>
      <c r="G19" s="53">
        <v>-4763242</v>
      </c>
      <c r="H19" s="54">
        <v>-1845602</v>
      </c>
      <c r="I19" s="32">
        <f t="shared" si="0"/>
        <v>-123.45696743127215</v>
      </c>
      <c r="J19" s="33">
        <f t="shared" si="1"/>
        <v>-127.88174825427463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1700000</v>
      </c>
      <c r="D23" s="42">
        <v>267034</v>
      </c>
      <c r="E23" s="42">
        <v>781343</v>
      </c>
      <c r="F23" s="42">
        <v>0</v>
      </c>
      <c r="G23" s="43">
        <v>0</v>
      </c>
      <c r="H23" s="44">
        <v>0</v>
      </c>
      <c r="I23" s="37">
        <f t="shared" si="0"/>
        <v>-100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119118801</v>
      </c>
      <c r="D24" s="42">
        <v>135418801</v>
      </c>
      <c r="E24" s="42">
        <v>78103079</v>
      </c>
      <c r="F24" s="42">
        <v>157403751</v>
      </c>
      <c r="G24" s="43">
        <v>131686900</v>
      </c>
      <c r="H24" s="44">
        <v>155131661</v>
      </c>
      <c r="I24" s="37">
        <f t="shared" si="0"/>
        <v>101.53334928063464</v>
      </c>
      <c r="J24" s="22">
        <f t="shared" si="1"/>
        <v>25.702552299854787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120818801</v>
      </c>
      <c r="D26" s="45">
        <v>135685835</v>
      </c>
      <c r="E26" s="45">
        <v>78884422</v>
      </c>
      <c r="F26" s="45">
        <v>157403751</v>
      </c>
      <c r="G26" s="46">
        <v>131686900</v>
      </c>
      <c r="H26" s="47">
        <v>155131661</v>
      </c>
      <c r="I26" s="24">
        <f t="shared" si="0"/>
        <v>99.5371798502878</v>
      </c>
      <c r="J26" s="25">
        <f t="shared" si="1"/>
        <v>25.28615034843873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87916028</v>
      </c>
      <c r="D28" s="42">
        <v>105983062</v>
      </c>
      <c r="E28" s="42">
        <v>58662561</v>
      </c>
      <c r="F28" s="42">
        <v>123611261</v>
      </c>
      <c r="G28" s="43">
        <v>72730758</v>
      </c>
      <c r="H28" s="44">
        <v>92917000</v>
      </c>
      <c r="I28" s="37">
        <f t="shared" si="0"/>
        <v>110.71575957960648</v>
      </c>
      <c r="J28" s="22">
        <f t="shared" si="1"/>
        <v>16.567653304232977</v>
      </c>
      <c r="K28" s="2"/>
    </row>
    <row r="29" spans="1:11" ht="12.75">
      <c r="A29" s="8" t="s">
        <v>17</v>
      </c>
      <c r="B29" s="20" t="s">
        <v>38</v>
      </c>
      <c r="C29" s="42">
        <v>7000000</v>
      </c>
      <c r="D29" s="42">
        <v>5500000</v>
      </c>
      <c r="E29" s="42">
        <v>4415375</v>
      </c>
      <c r="F29" s="42">
        <v>10000000</v>
      </c>
      <c r="G29" s="43">
        <v>17000000</v>
      </c>
      <c r="H29" s="44">
        <v>15000000</v>
      </c>
      <c r="I29" s="37">
        <f t="shared" si="0"/>
        <v>126.48132944540382</v>
      </c>
      <c r="J29" s="22">
        <f t="shared" si="1"/>
        <v>50.32846453651965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675794</v>
      </c>
      <c r="D31" s="42">
        <v>675794</v>
      </c>
      <c r="E31" s="42">
        <v>152697</v>
      </c>
      <c r="F31" s="42">
        <v>8106830</v>
      </c>
      <c r="G31" s="43">
        <v>20050733</v>
      </c>
      <c r="H31" s="44">
        <v>0</v>
      </c>
      <c r="I31" s="37">
        <f t="shared" si="0"/>
        <v>5209.095791010956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25226979</v>
      </c>
      <c r="D32" s="42">
        <v>23526979</v>
      </c>
      <c r="E32" s="42">
        <v>15653789</v>
      </c>
      <c r="F32" s="42">
        <v>15685660</v>
      </c>
      <c r="G32" s="43">
        <v>21905409</v>
      </c>
      <c r="H32" s="44">
        <v>47214661</v>
      </c>
      <c r="I32" s="37">
        <f t="shared" si="0"/>
        <v>0.20359926916095894</v>
      </c>
      <c r="J32" s="22">
        <f t="shared" si="1"/>
        <v>44.48379271802636</v>
      </c>
      <c r="K32" s="2"/>
    </row>
    <row r="33" spans="1:11" ht="13.5" thickBot="1">
      <c r="A33" s="8" t="s">
        <v>17</v>
      </c>
      <c r="B33" s="38" t="s">
        <v>41</v>
      </c>
      <c r="C33" s="58">
        <v>120818801</v>
      </c>
      <c r="D33" s="58">
        <v>135685835</v>
      </c>
      <c r="E33" s="58">
        <v>78884422</v>
      </c>
      <c r="F33" s="58">
        <v>157403751</v>
      </c>
      <c r="G33" s="59">
        <v>131686900</v>
      </c>
      <c r="H33" s="60">
        <v>155131661</v>
      </c>
      <c r="I33" s="39">
        <f t="shared" si="0"/>
        <v>99.5371798502878</v>
      </c>
      <c r="J33" s="40">
        <f t="shared" si="1"/>
        <v>25.28615034843873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210599090</v>
      </c>
      <c r="D8" s="42">
        <v>208310810</v>
      </c>
      <c r="E8" s="42">
        <v>213925731</v>
      </c>
      <c r="F8" s="42">
        <v>210005160</v>
      </c>
      <c r="G8" s="43">
        <v>217212150</v>
      </c>
      <c r="H8" s="44">
        <v>225907240</v>
      </c>
      <c r="I8" s="21">
        <f>IF(($E8=0),0,((($F8/$E8)-1)*100))</f>
        <v>-1.8326785570268789</v>
      </c>
      <c r="J8" s="22">
        <f>IF(($E8=0),0,(((($H8/$E8)^(1/3))-1)*100))</f>
        <v>1.8331180337864517</v>
      </c>
      <c r="K8" s="2"/>
    </row>
    <row r="9" spans="1:11" ht="12.75">
      <c r="A9" s="4" t="s">
        <v>17</v>
      </c>
      <c r="B9" s="20" t="s">
        <v>20</v>
      </c>
      <c r="C9" s="42">
        <v>906475380</v>
      </c>
      <c r="D9" s="42">
        <v>899766670</v>
      </c>
      <c r="E9" s="42">
        <v>779095320</v>
      </c>
      <c r="F9" s="42">
        <v>983943710</v>
      </c>
      <c r="G9" s="43">
        <v>1041942300</v>
      </c>
      <c r="H9" s="44">
        <v>1104495280</v>
      </c>
      <c r="I9" s="21">
        <f>IF(($E9=0),0,((($F9/$E9)-1)*100))</f>
        <v>26.293110065145807</v>
      </c>
      <c r="J9" s="22">
        <f>IF(($E9=0),0,(((($H9/$E9)^(1/3))-1)*100))</f>
        <v>12.3374141759522</v>
      </c>
      <c r="K9" s="2"/>
    </row>
    <row r="10" spans="1:11" ht="12.75">
      <c r="A10" s="4" t="s">
        <v>17</v>
      </c>
      <c r="B10" s="20" t="s">
        <v>21</v>
      </c>
      <c r="C10" s="42">
        <v>289457530</v>
      </c>
      <c r="D10" s="42">
        <v>322910180</v>
      </c>
      <c r="E10" s="42">
        <v>294883081</v>
      </c>
      <c r="F10" s="42">
        <v>306708560</v>
      </c>
      <c r="G10" s="43">
        <v>326561850</v>
      </c>
      <c r="H10" s="44">
        <v>333447060</v>
      </c>
      <c r="I10" s="21">
        <f aca="true" t="shared" si="0" ref="I10:I33">IF(($E10=0),0,((($F10/$E10)-1)*100))</f>
        <v>4.010226344589762</v>
      </c>
      <c r="J10" s="22">
        <f aca="true" t="shared" si="1" ref="J10:J33">IF(($E10=0),0,(((($H10/$E10)^(1/3))-1)*100))</f>
        <v>4.181917310025196</v>
      </c>
      <c r="K10" s="2"/>
    </row>
    <row r="11" spans="1:11" ht="12.75">
      <c r="A11" s="8" t="s">
        <v>17</v>
      </c>
      <c r="B11" s="23" t="s">
        <v>22</v>
      </c>
      <c r="C11" s="45">
        <v>1406532000</v>
      </c>
      <c r="D11" s="45">
        <v>1430987660</v>
      </c>
      <c r="E11" s="45">
        <v>1287904132</v>
      </c>
      <c r="F11" s="45">
        <v>1500657430</v>
      </c>
      <c r="G11" s="46">
        <v>1585716300</v>
      </c>
      <c r="H11" s="47">
        <v>1663849580</v>
      </c>
      <c r="I11" s="24">
        <f t="shared" si="0"/>
        <v>16.51934276114273</v>
      </c>
      <c r="J11" s="25">
        <f t="shared" si="1"/>
        <v>8.912277954339443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379706060</v>
      </c>
      <c r="D13" s="42">
        <v>373152530</v>
      </c>
      <c r="E13" s="42">
        <v>323192036</v>
      </c>
      <c r="F13" s="42">
        <v>404393230</v>
      </c>
      <c r="G13" s="43">
        <v>437156950</v>
      </c>
      <c r="H13" s="44">
        <v>471445390</v>
      </c>
      <c r="I13" s="21">
        <f t="shared" si="0"/>
        <v>25.124750908156667</v>
      </c>
      <c r="J13" s="22">
        <f t="shared" si="1"/>
        <v>13.411452933123735</v>
      </c>
      <c r="K13" s="2"/>
    </row>
    <row r="14" spans="1:11" ht="12.75">
      <c r="A14" s="4" t="s">
        <v>17</v>
      </c>
      <c r="B14" s="20" t="s">
        <v>25</v>
      </c>
      <c r="C14" s="42">
        <v>168964430</v>
      </c>
      <c r="D14" s="42">
        <v>255456680</v>
      </c>
      <c r="E14" s="42">
        <v>252002670</v>
      </c>
      <c r="F14" s="42">
        <v>251109550</v>
      </c>
      <c r="G14" s="43">
        <v>263436930</v>
      </c>
      <c r="H14" s="44">
        <v>276178590</v>
      </c>
      <c r="I14" s="21">
        <f t="shared" si="0"/>
        <v>-0.3544089433655584</v>
      </c>
      <c r="J14" s="22">
        <f t="shared" si="1"/>
        <v>3.1007019030738103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311156600</v>
      </c>
      <c r="D16" s="42">
        <v>311156600</v>
      </c>
      <c r="E16" s="42">
        <v>277036892</v>
      </c>
      <c r="F16" s="42">
        <v>335012120</v>
      </c>
      <c r="G16" s="43">
        <v>363153130</v>
      </c>
      <c r="H16" s="44">
        <v>382037100</v>
      </c>
      <c r="I16" s="21">
        <f t="shared" si="0"/>
        <v>20.926898068146095</v>
      </c>
      <c r="J16" s="22">
        <f t="shared" si="1"/>
        <v>11.307042767216702</v>
      </c>
      <c r="K16" s="2"/>
    </row>
    <row r="17" spans="1:11" ht="12.75">
      <c r="A17" s="4" t="s">
        <v>17</v>
      </c>
      <c r="B17" s="20" t="s">
        <v>27</v>
      </c>
      <c r="C17" s="42">
        <v>544719850</v>
      </c>
      <c r="D17" s="42">
        <v>491138990</v>
      </c>
      <c r="E17" s="42">
        <v>320787523</v>
      </c>
      <c r="F17" s="42">
        <v>508679542</v>
      </c>
      <c r="G17" s="43">
        <v>521676410</v>
      </c>
      <c r="H17" s="44">
        <v>533774110</v>
      </c>
      <c r="I17" s="28">
        <f t="shared" si="0"/>
        <v>58.57210942708642</v>
      </c>
      <c r="J17" s="29">
        <f t="shared" si="1"/>
        <v>18.498634448513187</v>
      </c>
      <c r="K17" s="2"/>
    </row>
    <row r="18" spans="1:11" ht="12.75">
      <c r="A18" s="4" t="s">
        <v>17</v>
      </c>
      <c r="B18" s="23" t="s">
        <v>28</v>
      </c>
      <c r="C18" s="45">
        <v>1404546940</v>
      </c>
      <c r="D18" s="45">
        <v>1430904800</v>
      </c>
      <c r="E18" s="45">
        <v>1173019121</v>
      </c>
      <c r="F18" s="45">
        <v>1499194442</v>
      </c>
      <c r="G18" s="46">
        <v>1585423420</v>
      </c>
      <c r="H18" s="47">
        <v>1663435190</v>
      </c>
      <c r="I18" s="24">
        <f t="shared" si="0"/>
        <v>27.80647946488164</v>
      </c>
      <c r="J18" s="25">
        <f t="shared" si="1"/>
        <v>12.348410157162037</v>
      </c>
      <c r="K18" s="2"/>
    </row>
    <row r="19" spans="1:11" ht="23.25" customHeight="1">
      <c r="A19" s="30" t="s">
        <v>17</v>
      </c>
      <c r="B19" s="31" t="s">
        <v>29</v>
      </c>
      <c r="C19" s="51">
        <v>1985060</v>
      </c>
      <c r="D19" s="51">
        <v>82860</v>
      </c>
      <c r="E19" s="51">
        <v>114885011</v>
      </c>
      <c r="F19" s="52">
        <v>1462988</v>
      </c>
      <c r="G19" s="53">
        <v>292880</v>
      </c>
      <c r="H19" s="54">
        <v>414390</v>
      </c>
      <c r="I19" s="32">
        <f t="shared" si="0"/>
        <v>-98.72656320675289</v>
      </c>
      <c r="J19" s="33">
        <f t="shared" si="1"/>
        <v>-84.66388703790776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70972400</v>
      </c>
      <c r="D22" s="42">
        <v>70972400</v>
      </c>
      <c r="E22" s="42">
        <v>0</v>
      </c>
      <c r="F22" s="42">
        <v>51263400</v>
      </c>
      <c r="G22" s="43">
        <v>55000000</v>
      </c>
      <c r="H22" s="44">
        <v>75342000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62344900</v>
      </c>
      <c r="D23" s="42">
        <v>44717000</v>
      </c>
      <c r="E23" s="42">
        <v>920865</v>
      </c>
      <c r="F23" s="42">
        <v>75639400</v>
      </c>
      <c r="G23" s="43">
        <v>71741600</v>
      </c>
      <c r="H23" s="44">
        <v>47193970</v>
      </c>
      <c r="I23" s="37">
        <f t="shared" si="0"/>
        <v>8113.951013449311</v>
      </c>
      <c r="J23" s="22">
        <f t="shared" si="1"/>
        <v>271.44699431788473</v>
      </c>
      <c r="K23" s="2"/>
    </row>
    <row r="24" spans="1:11" ht="12.75">
      <c r="A24" s="8" t="s">
        <v>17</v>
      </c>
      <c r="B24" s="20" t="s">
        <v>33</v>
      </c>
      <c r="C24" s="42">
        <v>118969750</v>
      </c>
      <c r="D24" s="42">
        <v>117623790</v>
      </c>
      <c r="E24" s="42">
        <v>41775042</v>
      </c>
      <c r="F24" s="42">
        <v>132130750</v>
      </c>
      <c r="G24" s="43">
        <v>85534200</v>
      </c>
      <c r="H24" s="44">
        <v>85496650</v>
      </c>
      <c r="I24" s="37">
        <f t="shared" si="0"/>
        <v>216.2911242554825</v>
      </c>
      <c r="J24" s="22">
        <f t="shared" si="1"/>
        <v>26.963065838802258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252287050</v>
      </c>
      <c r="D26" s="45">
        <v>233313190</v>
      </c>
      <c r="E26" s="45">
        <v>42695907</v>
      </c>
      <c r="F26" s="45">
        <v>259033550</v>
      </c>
      <c r="G26" s="46">
        <v>212275800</v>
      </c>
      <c r="H26" s="47">
        <v>208032620</v>
      </c>
      <c r="I26" s="24">
        <f t="shared" si="0"/>
        <v>506.6941030202263</v>
      </c>
      <c r="J26" s="25">
        <f t="shared" si="1"/>
        <v>69.53071680395253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8293000</v>
      </c>
      <c r="D28" s="42">
        <v>14540010</v>
      </c>
      <c r="E28" s="42">
        <v>6494868</v>
      </c>
      <c r="F28" s="42">
        <v>16232010</v>
      </c>
      <c r="G28" s="43">
        <v>18026420</v>
      </c>
      <c r="H28" s="44">
        <v>2000000</v>
      </c>
      <c r="I28" s="37">
        <f t="shared" si="0"/>
        <v>149.92055265788312</v>
      </c>
      <c r="J28" s="22">
        <f t="shared" si="1"/>
        <v>-32.47158510917947</v>
      </c>
      <c r="K28" s="2"/>
    </row>
    <row r="29" spans="1:11" ht="12.75">
      <c r="A29" s="8" t="s">
        <v>17</v>
      </c>
      <c r="B29" s="20" t="s">
        <v>38</v>
      </c>
      <c r="C29" s="42">
        <v>43372000</v>
      </c>
      <c r="D29" s="42">
        <v>18466000</v>
      </c>
      <c r="E29" s="42">
        <v>8169731</v>
      </c>
      <c r="F29" s="42">
        <v>52100000</v>
      </c>
      <c r="G29" s="43">
        <v>37500000</v>
      </c>
      <c r="H29" s="44">
        <v>62580000</v>
      </c>
      <c r="I29" s="37">
        <f t="shared" si="0"/>
        <v>537.7198955510285</v>
      </c>
      <c r="J29" s="22">
        <f t="shared" si="1"/>
        <v>97.12540590458846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89891860</v>
      </c>
      <c r="D31" s="42">
        <v>70377220</v>
      </c>
      <c r="E31" s="42">
        <v>9961372</v>
      </c>
      <c r="F31" s="42">
        <v>75856820</v>
      </c>
      <c r="G31" s="43">
        <v>90053980</v>
      </c>
      <c r="H31" s="44">
        <v>77477810</v>
      </c>
      <c r="I31" s="37">
        <f t="shared" si="0"/>
        <v>661.5097599005438</v>
      </c>
      <c r="J31" s="22">
        <f t="shared" si="1"/>
        <v>98.1311342917225</v>
      </c>
      <c r="K31" s="2"/>
    </row>
    <row r="32" spans="1:11" ht="12.75">
      <c r="A32" s="8" t="s">
        <v>17</v>
      </c>
      <c r="B32" s="20" t="s">
        <v>34</v>
      </c>
      <c r="C32" s="42">
        <v>110730190</v>
      </c>
      <c r="D32" s="42">
        <v>129929960</v>
      </c>
      <c r="E32" s="42">
        <v>18069936</v>
      </c>
      <c r="F32" s="42">
        <v>114844720</v>
      </c>
      <c r="G32" s="43">
        <v>66695400</v>
      </c>
      <c r="H32" s="44">
        <v>65974810</v>
      </c>
      <c r="I32" s="37">
        <f t="shared" si="0"/>
        <v>535.5568719225126</v>
      </c>
      <c r="J32" s="22">
        <f t="shared" si="1"/>
        <v>53.983378671624685</v>
      </c>
      <c r="K32" s="2"/>
    </row>
    <row r="33" spans="1:11" ht="13.5" thickBot="1">
      <c r="A33" s="8" t="s">
        <v>17</v>
      </c>
      <c r="B33" s="38" t="s">
        <v>41</v>
      </c>
      <c r="C33" s="58">
        <v>252287050</v>
      </c>
      <c r="D33" s="58">
        <v>233313190</v>
      </c>
      <c r="E33" s="58">
        <v>42695907</v>
      </c>
      <c r="F33" s="58">
        <v>259033550</v>
      </c>
      <c r="G33" s="59">
        <v>212275800</v>
      </c>
      <c r="H33" s="60">
        <v>208032620</v>
      </c>
      <c r="I33" s="39">
        <f t="shared" si="0"/>
        <v>506.6941030202263</v>
      </c>
      <c r="J33" s="40">
        <f t="shared" si="1"/>
        <v>69.53071680395253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33522178</v>
      </c>
      <c r="D8" s="42">
        <v>33522178</v>
      </c>
      <c r="E8" s="42">
        <v>30551025</v>
      </c>
      <c r="F8" s="42">
        <v>21777441</v>
      </c>
      <c r="G8" s="43">
        <v>22692092</v>
      </c>
      <c r="H8" s="44">
        <v>23690545</v>
      </c>
      <c r="I8" s="21">
        <f>IF(($E8=0),0,((($F8/$E8)-1)*100))</f>
        <v>-28.71780570373662</v>
      </c>
      <c r="J8" s="22">
        <f>IF(($E8=0),0,(((($H8/$E8)^(1/3))-1)*100))</f>
        <v>-8.128017365878337</v>
      </c>
      <c r="K8" s="2"/>
    </row>
    <row r="9" spans="1:11" ht="12.75">
      <c r="A9" s="4" t="s">
        <v>17</v>
      </c>
      <c r="B9" s="20" t="s">
        <v>20</v>
      </c>
      <c r="C9" s="42">
        <v>81193384</v>
      </c>
      <c r="D9" s="42">
        <v>81193384</v>
      </c>
      <c r="E9" s="42">
        <v>52837497</v>
      </c>
      <c r="F9" s="42">
        <v>72988692</v>
      </c>
      <c r="G9" s="43">
        <v>76054218</v>
      </c>
      <c r="H9" s="44">
        <v>79400604</v>
      </c>
      <c r="I9" s="21">
        <f>IF(($E9=0),0,((($F9/$E9)-1)*100))</f>
        <v>38.13805752380739</v>
      </c>
      <c r="J9" s="22">
        <f>IF(($E9=0),0,(((($H9/$E9)^(1/3))-1)*100))</f>
        <v>14.540882084685203</v>
      </c>
      <c r="K9" s="2"/>
    </row>
    <row r="10" spans="1:11" ht="12.75">
      <c r="A10" s="4" t="s">
        <v>17</v>
      </c>
      <c r="B10" s="20" t="s">
        <v>21</v>
      </c>
      <c r="C10" s="42">
        <v>129634049</v>
      </c>
      <c r="D10" s="42">
        <v>146467049</v>
      </c>
      <c r="E10" s="42">
        <v>172974097</v>
      </c>
      <c r="F10" s="42">
        <v>146019536</v>
      </c>
      <c r="G10" s="43">
        <v>152613875</v>
      </c>
      <c r="H10" s="44">
        <v>153466733</v>
      </c>
      <c r="I10" s="21">
        <f aca="true" t="shared" si="0" ref="I10:I33">IF(($E10=0),0,((($F10/$E10)-1)*100))</f>
        <v>-15.583004315380233</v>
      </c>
      <c r="J10" s="22">
        <f aca="true" t="shared" si="1" ref="J10:J33">IF(($E10=0),0,(((($H10/$E10)^(1/3))-1)*100))</f>
        <v>-3.9101035674938944</v>
      </c>
      <c r="K10" s="2"/>
    </row>
    <row r="11" spans="1:11" ht="12.75">
      <c r="A11" s="8" t="s">
        <v>17</v>
      </c>
      <c r="B11" s="23" t="s">
        <v>22</v>
      </c>
      <c r="C11" s="45">
        <v>244349611</v>
      </c>
      <c r="D11" s="45">
        <v>261182611</v>
      </c>
      <c r="E11" s="45">
        <v>256362619</v>
      </c>
      <c r="F11" s="45">
        <v>240785669</v>
      </c>
      <c r="G11" s="46">
        <v>251360185</v>
      </c>
      <c r="H11" s="47">
        <v>256557882</v>
      </c>
      <c r="I11" s="24">
        <f t="shared" si="0"/>
        <v>-6.076139361019717</v>
      </c>
      <c r="J11" s="25">
        <f t="shared" si="1"/>
        <v>0.025382463661194343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106325647</v>
      </c>
      <c r="D13" s="42">
        <v>106325647</v>
      </c>
      <c r="E13" s="42">
        <v>101160905</v>
      </c>
      <c r="F13" s="42">
        <v>104686027</v>
      </c>
      <c r="G13" s="43">
        <v>109082837</v>
      </c>
      <c r="H13" s="44">
        <v>113882486</v>
      </c>
      <c r="I13" s="21">
        <f t="shared" si="0"/>
        <v>3.4846683113402444</v>
      </c>
      <c r="J13" s="22">
        <f t="shared" si="1"/>
        <v>4.027479900250497</v>
      </c>
      <c r="K13" s="2"/>
    </row>
    <row r="14" spans="1:11" ht="12.75">
      <c r="A14" s="4" t="s">
        <v>17</v>
      </c>
      <c r="B14" s="20" t="s">
        <v>25</v>
      </c>
      <c r="C14" s="42">
        <v>87101272</v>
      </c>
      <c r="D14" s="42">
        <v>13401029</v>
      </c>
      <c r="E14" s="42">
        <v>73257638</v>
      </c>
      <c r="F14" s="42">
        <v>10000000</v>
      </c>
      <c r="G14" s="43">
        <v>10420000</v>
      </c>
      <c r="H14" s="44">
        <v>10878480</v>
      </c>
      <c r="I14" s="21">
        <f t="shared" si="0"/>
        <v>-86.34954624117145</v>
      </c>
      <c r="J14" s="22">
        <f t="shared" si="1"/>
        <v>-47.04522807026195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10605877</v>
      </c>
      <c r="D16" s="42">
        <v>10605877</v>
      </c>
      <c r="E16" s="42">
        <v>7429187</v>
      </c>
      <c r="F16" s="42">
        <v>5000000</v>
      </c>
      <c r="G16" s="43">
        <v>6000000</v>
      </c>
      <c r="H16" s="44">
        <v>6264000</v>
      </c>
      <c r="I16" s="21">
        <f t="shared" si="0"/>
        <v>-32.6978847079768</v>
      </c>
      <c r="J16" s="22">
        <f t="shared" si="1"/>
        <v>-5.527918052487468</v>
      </c>
      <c r="K16" s="2"/>
    </row>
    <row r="17" spans="1:11" ht="12.75">
      <c r="A17" s="4" t="s">
        <v>17</v>
      </c>
      <c r="B17" s="20" t="s">
        <v>27</v>
      </c>
      <c r="C17" s="42">
        <v>223283678</v>
      </c>
      <c r="D17" s="42">
        <v>123290287</v>
      </c>
      <c r="E17" s="42">
        <v>59502432</v>
      </c>
      <c r="F17" s="42">
        <v>108917167</v>
      </c>
      <c r="G17" s="43">
        <v>117586347</v>
      </c>
      <c r="H17" s="44">
        <v>118183665</v>
      </c>
      <c r="I17" s="28">
        <f t="shared" si="0"/>
        <v>83.04658034817804</v>
      </c>
      <c r="J17" s="29">
        <f t="shared" si="1"/>
        <v>25.701630882689976</v>
      </c>
      <c r="K17" s="2"/>
    </row>
    <row r="18" spans="1:11" ht="12.75">
      <c r="A18" s="4" t="s">
        <v>17</v>
      </c>
      <c r="B18" s="23" t="s">
        <v>28</v>
      </c>
      <c r="C18" s="45">
        <v>427316474</v>
      </c>
      <c r="D18" s="45">
        <v>253622840</v>
      </c>
      <c r="E18" s="45">
        <v>241350162</v>
      </c>
      <c r="F18" s="45">
        <v>228603194</v>
      </c>
      <c r="G18" s="46">
        <v>243089184</v>
      </c>
      <c r="H18" s="47">
        <v>249208631</v>
      </c>
      <c r="I18" s="24">
        <f t="shared" si="0"/>
        <v>-5.281524526177861</v>
      </c>
      <c r="J18" s="25">
        <f t="shared" si="1"/>
        <v>1.073776972882734</v>
      </c>
      <c r="K18" s="2"/>
    </row>
    <row r="19" spans="1:11" ht="23.25" customHeight="1">
      <c r="A19" s="30" t="s">
        <v>17</v>
      </c>
      <c r="B19" s="31" t="s">
        <v>29</v>
      </c>
      <c r="C19" s="51">
        <v>-182966863</v>
      </c>
      <c r="D19" s="51">
        <v>7559771</v>
      </c>
      <c r="E19" s="51">
        <v>15012457</v>
      </c>
      <c r="F19" s="52">
        <v>12182475</v>
      </c>
      <c r="G19" s="53">
        <v>8271001</v>
      </c>
      <c r="H19" s="54">
        <v>7349251</v>
      </c>
      <c r="I19" s="32">
        <f t="shared" si="0"/>
        <v>-18.850891629531397</v>
      </c>
      <c r="J19" s="33">
        <f t="shared" si="1"/>
        <v>-21.18713754213872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16700000</v>
      </c>
      <c r="E23" s="42">
        <v>2411223</v>
      </c>
      <c r="F23" s="42">
        <v>18960438</v>
      </c>
      <c r="G23" s="43">
        <v>5876762</v>
      </c>
      <c r="H23" s="44">
        <v>2852908</v>
      </c>
      <c r="I23" s="37">
        <f t="shared" si="0"/>
        <v>686.3411223267196</v>
      </c>
      <c r="J23" s="22">
        <f t="shared" si="1"/>
        <v>5.766986276082964</v>
      </c>
      <c r="K23" s="2"/>
    </row>
    <row r="24" spans="1:11" ht="12.75">
      <c r="A24" s="8" t="s">
        <v>17</v>
      </c>
      <c r="B24" s="20" t="s">
        <v>33</v>
      </c>
      <c r="C24" s="42">
        <v>66182115</v>
      </c>
      <c r="D24" s="42">
        <v>66182115</v>
      </c>
      <c r="E24" s="42">
        <v>29242783</v>
      </c>
      <c r="F24" s="42">
        <v>90728937</v>
      </c>
      <c r="G24" s="43">
        <v>73630629</v>
      </c>
      <c r="H24" s="44">
        <v>53692300</v>
      </c>
      <c r="I24" s="37">
        <f t="shared" si="0"/>
        <v>210.26095224931223</v>
      </c>
      <c r="J24" s="22">
        <f t="shared" si="1"/>
        <v>22.45159192618773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66182115</v>
      </c>
      <c r="D26" s="45">
        <v>82882115</v>
      </c>
      <c r="E26" s="45">
        <v>31654006</v>
      </c>
      <c r="F26" s="45">
        <v>109689375</v>
      </c>
      <c r="G26" s="46">
        <v>79507391</v>
      </c>
      <c r="H26" s="47">
        <v>56545208</v>
      </c>
      <c r="I26" s="24">
        <f t="shared" si="0"/>
        <v>246.52604476033778</v>
      </c>
      <c r="J26" s="25">
        <f t="shared" si="1"/>
        <v>21.335823458638558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16054437</v>
      </c>
      <c r="D28" s="42">
        <v>16054437</v>
      </c>
      <c r="E28" s="42">
        <v>17603927</v>
      </c>
      <c r="F28" s="42">
        <v>59639201</v>
      </c>
      <c r="G28" s="43">
        <v>27915395</v>
      </c>
      <c r="H28" s="44">
        <v>18903000</v>
      </c>
      <c r="I28" s="37">
        <f t="shared" si="0"/>
        <v>238.78350552123968</v>
      </c>
      <c r="J28" s="22">
        <f t="shared" si="1"/>
        <v>2.401674513809593</v>
      </c>
      <c r="K28" s="2"/>
    </row>
    <row r="29" spans="1:11" ht="12.75">
      <c r="A29" s="8" t="s">
        <v>17</v>
      </c>
      <c r="B29" s="20" t="s">
        <v>38</v>
      </c>
      <c r="C29" s="42">
        <v>10232000</v>
      </c>
      <c r="D29" s="42">
        <v>10232000</v>
      </c>
      <c r="E29" s="42">
        <v>4041700</v>
      </c>
      <c r="F29" s="42">
        <v>10205000</v>
      </c>
      <c r="G29" s="43">
        <v>11000000</v>
      </c>
      <c r="H29" s="44">
        <v>10000000</v>
      </c>
      <c r="I29" s="37">
        <f t="shared" si="0"/>
        <v>152.49276294628498</v>
      </c>
      <c r="J29" s="22">
        <f t="shared" si="1"/>
        <v>35.252502248882635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7356362</v>
      </c>
      <c r="D31" s="42">
        <v>7356362</v>
      </c>
      <c r="E31" s="42">
        <v>1846063</v>
      </c>
      <c r="F31" s="42">
        <v>0</v>
      </c>
      <c r="G31" s="43">
        <v>12479519</v>
      </c>
      <c r="H31" s="44">
        <v>10000000</v>
      </c>
      <c r="I31" s="37">
        <f t="shared" si="0"/>
        <v>-100</v>
      </c>
      <c r="J31" s="22">
        <f t="shared" si="1"/>
        <v>75.62425461114582</v>
      </c>
      <c r="K31" s="2"/>
    </row>
    <row r="32" spans="1:11" ht="12.75">
      <c r="A32" s="8" t="s">
        <v>17</v>
      </c>
      <c r="B32" s="20" t="s">
        <v>34</v>
      </c>
      <c r="C32" s="42">
        <v>32539316</v>
      </c>
      <c r="D32" s="42">
        <v>49239316</v>
      </c>
      <c r="E32" s="42">
        <v>8162316</v>
      </c>
      <c r="F32" s="42">
        <v>39845174</v>
      </c>
      <c r="G32" s="43">
        <v>28112477</v>
      </c>
      <c r="H32" s="44">
        <v>17642208</v>
      </c>
      <c r="I32" s="37">
        <f t="shared" si="0"/>
        <v>388.16014964380213</v>
      </c>
      <c r="J32" s="22">
        <f t="shared" si="1"/>
        <v>29.294438547726397</v>
      </c>
      <c r="K32" s="2"/>
    </row>
    <row r="33" spans="1:11" ht="13.5" thickBot="1">
      <c r="A33" s="8" t="s">
        <v>17</v>
      </c>
      <c r="B33" s="38" t="s">
        <v>41</v>
      </c>
      <c r="C33" s="58">
        <v>66182115</v>
      </c>
      <c r="D33" s="58">
        <v>82882115</v>
      </c>
      <c r="E33" s="58">
        <v>31654006</v>
      </c>
      <c r="F33" s="58">
        <v>109689375</v>
      </c>
      <c r="G33" s="59">
        <v>79507391</v>
      </c>
      <c r="H33" s="60">
        <v>56545208</v>
      </c>
      <c r="I33" s="39">
        <f t="shared" si="0"/>
        <v>246.52604476033778</v>
      </c>
      <c r="J33" s="40">
        <f t="shared" si="1"/>
        <v>21.335823458638558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0</v>
      </c>
      <c r="D9" s="42">
        <v>0</v>
      </c>
      <c r="E9" s="42">
        <v>0</v>
      </c>
      <c r="F9" s="42">
        <v>0</v>
      </c>
      <c r="G9" s="43">
        <v>0</v>
      </c>
      <c r="H9" s="44">
        <v>0</v>
      </c>
      <c r="I9" s="21">
        <f>IF(($E9=0),0,((($F9/$E9)-1)*100))</f>
        <v>0</v>
      </c>
      <c r="J9" s="22">
        <f>IF(($E9=0),0,(((($H9/$E9)^(1/3))-1)*100))</f>
        <v>0</v>
      </c>
      <c r="K9" s="2"/>
    </row>
    <row r="10" spans="1:11" ht="12.75">
      <c r="A10" s="4" t="s">
        <v>17</v>
      </c>
      <c r="B10" s="20" t="s">
        <v>21</v>
      </c>
      <c r="C10" s="42">
        <v>172673000</v>
      </c>
      <c r="D10" s="42">
        <v>180883000</v>
      </c>
      <c r="E10" s="42">
        <v>168453578</v>
      </c>
      <c r="F10" s="42">
        <v>177765000</v>
      </c>
      <c r="G10" s="43">
        <v>179164500</v>
      </c>
      <c r="H10" s="44">
        <v>178928600</v>
      </c>
      <c r="I10" s="21">
        <f aca="true" t="shared" si="0" ref="I10:I33">IF(($E10=0),0,((($F10/$E10)-1)*100))</f>
        <v>5.527589327903737</v>
      </c>
      <c r="J10" s="22">
        <f aca="true" t="shared" si="1" ref="J10:J33">IF(($E10=0),0,(((($H10/$E10)^(1/3))-1)*100))</f>
        <v>2.031242329459615</v>
      </c>
      <c r="K10" s="2"/>
    </row>
    <row r="11" spans="1:11" ht="12.75">
      <c r="A11" s="8" t="s">
        <v>17</v>
      </c>
      <c r="B11" s="23" t="s">
        <v>22</v>
      </c>
      <c r="C11" s="45">
        <v>172673000</v>
      </c>
      <c r="D11" s="45">
        <v>180883000</v>
      </c>
      <c r="E11" s="45">
        <v>168453578</v>
      </c>
      <c r="F11" s="45">
        <v>177765000</v>
      </c>
      <c r="G11" s="46">
        <v>179164500</v>
      </c>
      <c r="H11" s="47">
        <v>178928600</v>
      </c>
      <c r="I11" s="24">
        <f t="shared" si="0"/>
        <v>5.527589327903737</v>
      </c>
      <c r="J11" s="25">
        <f t="shared" si="1"/>
        <v>2.031242329459615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119190800</v>
      </c>
      <c r="D13" s="42">
        <v>117675500</v>
      </c>
      <c r="E13" s="42">
        <v>105596366</v>
      </c>
      <c r="F13" s="42">
        <v>130691000</v>
      </c>
      <c r="G13" s="43">
        <v>136180300</v>
      </c>
      <c r="H13" s="44">
        <v>142171900</v>
      </c>
      <c r="I13" s="21">
        <f t="shared" si="0"/>
        <v>23.764675765452004</v>
      </c>
      <c r="J13" s="22">
        <f t="shared" si="1"/>
        <v>10.421827776622706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4">
        <v>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69150350</v>
      </c>
      <c r="D17" s="42">
        <v>76834250</v>
      </c>
      <c r="E17" s="42">
        <v>56401578</v>
      </c>
      <c r="F17" s="42">
        <v>64685099</v>
      </c>
      <c r="G17" s="43">
        <v>67401700</v>
      </c>
      <c r="H17" s="44">
        <v>70370200</v>
      </c>
      <c r="I17" s="28">
        <f t="shared" si="0"/>
        <v>14.686683056988237</v>
      </c>
      <c r="J17" s="29">
        <f t="shared" si="1"/>
        <v>7.65457980801274</v>
      </c>
      <c r="K17" s="2"/>
    </row>
    <row r="18" spans="1:11" ht="12.75">
      <c r="A18" s="4" t="s">
        <v>17</v>
      </c>
      <c r="B18" s="23" t="s">
        <v>28</v>
      </c>
      <c r="C18" s="45">
        <v>188341150</v>
      </c>
      <c r="D18" s="45">
        <v>194509750</v>
      </c>
      <c r="E18" s="45">
        <v>161997944</v>
      </c>
      <c r="F18" s="45">
        <v>195376099</v>
      </c>
      <c r="G18" s="46">
        <v>203582000</v>
      </c>
      <c r="H18" s="47">
        <v>212542100</v>
      </c>
      <c r="I18" s="24">
        <f t="shared" si="0"/>
        <v>20.60406087622939</v>
      </c>
      <c r="J18" s="25">
        <f t="shared" si="1"/>
        <v>9.474210414296302</v>
      </c>
      <c r="K18" s="2"/>
    </row>
    <row r="19" spans="1:11" ht="23.25" customHeight="1">
      <c r="A19" s="30" t="s">
        <v>17</v>
      </c>
      <c r="B19" s="31" t="s">
        <v>29</v>
      </c>
      <c r="C19" s="51">
        <v>-15668150</v>
      </c>
      <c r="D19" s="51">
        <v>-13626750</v>
      </c>
      <c r="E19" s="51">
        <v>6455634</v>
      </c>
      <c r="F19" s="52">
        <v>-17611099</v>
      </c>
      <c r="G19" s="53">
        <v>-24417500</v>
      </c>
      <c r="H19" s="54">
        <v>-33613500</v>
      </c>
      <c r="I19" s="32">
        <f t="shared" si="0"/>
        <v>-372.8020051942226</v>
      </c>
      <c r="J19" s="33">
        <f t="shared" si="1"/>
        <v>-273.3238304967999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160000</v>
      </c>
      <c r="D23" s="42">
        <v>914100</v>
      </c>
      <c r="E23" s="42">
        <v>685487</v>
      </c>
      <c r="F23" s="42">
        <v>630000</v>
      </c>
      <c r="G23" s="43">
        <v>500100</v>
      </c>
      <c r="H23" s="44">
        <v>522100</v>
      </c>
      <c r="I23" s="37">
        <f t="shared" si="0"/>
        <v>-8.094537168465632</v>
      </c>
      <c r="J23" s="22">
        <f t="shared" si="1"/>
        <v>-8.676021440855086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0</v>
      </c>
      <c r="E24" s="42">
        <v>0</v>
      </c>
      <c r="F24" s="42">
        <v>0</v>
      </c>
      <c r="G24" s="43">
        <v>0</v>
      </c>
      <c r="H24" s="44">
        <v>0</v>
      </c>
      <c r="I24" s="37">
        <f t="shared" si="0"/>
        <v>0</v>
      </c>
      <c r="J24" s="22">
        <f t="shared" si="1"/>
        <v>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160000</v>
      </c>
      <c r="D26" s="45">
        <v>914100</v>
      </c>
      <c r="E26" s="45">
        <v>685487</v>
      </c>
      <c r="F26" s="45">
        <v>630000</v>
      </c>
      <c r="G26" s="46">
        <v>500100</v>
      </c>
      <c r="H26" s="47">
        <v>522100</v>
      </c>
      <c r="I26" s="24">
        <f t="shared" si="0"/>
        <v>-8.094537168465632</v>
      </c>
      <c r="J26" s="25">
        <f t="shared" si="1"/>
        <v>-8.676021440855086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160000</v>
      </c>
      <c r="D32" s="42">
        <v>914100</v>
      </c>
      <c r="E32" s="42">
        <v>685487</v>
      </c>
      <c r="F32" s="42">
        <v>630000</v>
      </c>
      <c r="G32" s="43">
        <v>500100</v>
      </c>
      <c r="H32" s="44">
        <v>522100</v>
      </c>
      <c r="I32" s="37">
        <f t="shared" si="0"/>
        <v>-8.094537168465632</v>
      </c>
      <c r="J32" s="22">
        <f t="shared" si="1"/>
        <v>-8.676021440855086</v>
      </c>
      <c r="K32" s="2"/>
    </row>
    <row r="33" spans="1:11" ht="13.5" thickBot="1">
      <c r="A33" s="8" t="s">
        <v>17</v>
      </c>
      <c r="B33" s="38" t="s">
        <v>41</v>
      </c>
      <c r="C33" s="58">
        <v>160000</v>
      </c>
      <c r="D33" s="58">
        <v>914100</v>
      </c>
      <c r="E33" s="58">
        <v>685487</v>
      </c>
      <c r="F33" s="58">
        <v>630000</v>
      </c>
      <c r="G33" s="59">
        <v>500100</v>
      </c>
      <c r="H33" s="60">
        <v>522100</v>
      </c>
      <c r="I33" s="39">
        <f t="shared" si="0"/>
        <v>-8.094537168465632</v>
      </c>
      <c r="J33" s="40">
        <f t="shared" si="1"/>
        <v>-8.676021440855086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21951072</v>
      </c>
      <c r="D8" s="42">
        <v>23974222</v>
      </c>
      <c r="E8" s="42">
        <v>15381002</v>
      </c>
      <c r="F8" s="42">
        <v>24420800</v>
      </c>
      <c r="G8" s="43">
        <v>25446476</v>
      </c>
      <c r="H8" s="44">
        <v>26566118</v>
      </c>
      <c r="I8" s="21">
        <f>IF(($E8=0),0,((($F8/$E8)-1)*100))</f>
        <v>58.7724908949365</v>
      </c>
      <c r="J8" s="22">
        <f>IF(($E8=0),0,(((($H8/$E8)^(1/3))-1)*100))</f>
        <v>19.981555921020156</v>
      </c>
      <c r="K8" s="2"/>
    </row>
    <row r="9" spans="1:11" ht="12.75">
      <c r="A9" s="4" t="s">
        <v>17</v>
      </c>
      <c r="B9" s="20" t="s">
        <v>20</v>
      </c>
      <c r="C9" s="42">
        <v>56183812</v>
      </c>
      <c r="D9" s="42">
        <v>51657341</v>
      </c>
      <c r="E9" s="42">
        <v>48770730</v>
      </c>
      <c r="F9" s="42">
        <v>61260133</v>
      </c>
      <c r="G9" s="43">
        <v>63833058</v>
      </c>
      <c r="H9" s="44">
        <v>66641714</v>
      </c>
      <c r="I9" s="21">
        <f>IF(($E9=0),0,((($F9/$E9)-1)*100))</f>
        <v>25.608398726039173</v>
      </c>
      <c r="J9" s="22">
        <f>IF(($E9=0),0,(((($H9/$E9)^(1/3))-1)*100))</f>
        <v>10.967457129934788</v>
      </c>
      <c r="K9" s="2"/>
    </row>
    <row r="10" spans="1:11" ht="12.75">
      <c r="A10" s="4" t="s">
        <v>17</v>
      </c>
      <c r="B10" s="20" t="s">
        <v>21</v>
      </c>
      <c r="C10" s="42">
        <v>78141648</v>
      </c>
      <c r="D10" s="42">
        <v>93403026</v>
      </c>
      <c r="E10" s="42">
        <v>95034210</v>
      </c>
      <c r="F10" s="42">
        <v>84654498</v>
      </c>
      <c r="G10" s="43">
        <v>90795185</v>
      </c>
      <c r="H10" s="44">
        <v>87578788</v>
      </c>
      <c r="I10" s="21">
        <f aca="true" t="shared" si="0" ref="I10:I33">IF(($E10=0),0,((($F10/$E10)-1)*100))</f>
        <v>-10.922079533254392</v>
      </c>
      <c r="J10" s="22">
        <f aca="true" t="shared" si="1" ref="J10:J33">IF(($E10=0),0,(((($H10/$E10)^(1/3))-1)*100))</f>
        <v>-2.6865236379716717</v>
      </c>
      <c r="K10" s="2"/>
    </row>
    <row r="11" spans="1:11" ht="12.75">
      <c r="A11" s="8" t="s">
        <v>17</v>
      </c>
      <c r="B11" s="23" t="s">
        <v>22</v>
      </c>
      <c r="C11" s="45">
        <v>156276532</v>
      </c>
      <c r="D11" s="45">
        <v>169034589</v>
      </c>
      <c r="E11" s="45">
        <v>159185942</v>
      </c>
      <c r="F11" s="45">
        <v>170335431</v>
      </c>
      <c r="G11" s="46">
        <v>180074719</v>
      </c>
      <c r="H11" s="47">
        <v>180786620</v>
      </c>
      <c r="I11" s="24">
        <f t="shared" si="0"/>
        <v>7.004066351537497</v>
      </c>
      <c r="J11" s="25">
        <f t="shared" si="1"/>
        <v>4.332718730145957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56458574</v>
      </c>
      <c r="D13" s="42">
        <v>61072145</v>
      </c>
      <c r="E13" s="42">
        <v>51827917</v>
      </c>
      <c r="F13" s="42">
        <v>70204645</v>
      </c>
      <c r="G13" s="43">
        <v>73153232</v>
      </c>
      <c r="H13" s="44">
        <v>76371970</v>
      </c>
      <c r="I13" s="21">
        <f t="shared" si="0"/>
        <v>35.457199640109025</v>
      </c>
      <c r="J13" s="22">
        <f t="shared" si="1"/>
        <v>13.795060982731622</v>
      </c>
      <c r="K13" s="2"/>
    </row>
    <row r="14" spans="1:11" ht="12.75">
      <c r="A14" s="4" t="s">
        <v>17</v>
      </c>
      <c r="B14" s="20" t="s">
        <v>25</v>
      </c>
      <c r="C14" s="42">
        <v>24239892</v>
      </c>
      <c r="D14" s="42">
        <v>50000000</v>
      </c>
      <c r="E14" s="42">
        <v>0</v>
      </c>
      <c r="F14" s="42">
        <v>25000000</v>
      </c>
      <c r="G14" s="43">
        <v>26050000</v>
      </c>
      <c r="H14" s="44">
        <v>27196200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19988000</v>
      </c>
      <c r="D16" s="42">
        <v>22000000</v>
      </c>
      <c r="E16" s="42">
        <v>16187464</v>
      </c>
      <c r="F16" s="42">
        <v>36000000</v>
      </c>
      <c r="G16" s="43">
        <v>37512000</v>
      </c>
      <c r="H16" s="44">
        <v>39162528</v>
      </c>
      <c r="I16" s="21">
        <f t="shared" si="0"/>
        <v>122.39431698504472</v>
      </c>
      <c r="J16" s="22">
        <f t="shared" si="1"/>
        <v>34.24474705806097</v>
      </c>
      <c r="K16" s="2"/>
    </row>
    <row r="17" spans="1:11" ht="12.75">
      <c r="A17" s="4" t="s">
        <v>17</v>
      </c>
      <c r="B17" s="20" t="s">
        <v>27</v>
      </c>
      <c r="C17" s="42">
        <v>74751651</v>
      </c>
      <c r="D17" s="42">
        <v>84977254</v>
      </c>
      <c r="E17" s="42">
        <v>51158953</v>
      </c>
      <c r="F17" s="42">
        <v>87017380</v>
      </c>
      <c r="G17" s="43">
        <v>90673403</v>
      </c>
      <c r="H17" s="44">
        <v>94663030</v>
      </c>
      <c r="I17" s="28">
        <f t="shared" si="0"/>
        <v>70.09218308279294</v>
      </c>
      <c r="J17" s="29">
        <f t="shared" si="1"/>
        <v>22.7683025672879</v>
      </c>
      <c r="K17" s="2"/>
    </row>
    <row r="18" spans="1:11" ht="12.75">
      <c r="A18" s="4" t="s">
        <v>17</v>
      </c>
      <c r="B18" s="23" t="s">
        <v>28</v>
      </c>
      <c r="C18" s="45">
        <v>175438117</v>
      </c>
      <c r="D18" s="45">
        <v>218049399</v>
      </c>
      <c r="E18" s="45">
        <v>119174334</v>
      </c>
      <c r="F18" s="45">
        <v>218222025</v>
      </c>
      <c r="G18" s="46">
        <v>227388635</v>
      </c>
      <c r="H18" s="47">
        <v>237393728</v>
      </c>
      <c r="I18" s="24">
        <f t="shared" si="0"/>
        <v>83.11159599180138</v>
      </c>
      <c r="J18" s="25">
        <f t="shared" si="1"/>
        <v>25.82361801304771</v>
      </c>
      <c r="K18" s="2"/>
    </row>
    <row r="19" spans="1:11" ht="23.25" customHeight="1">
      <c r="A19" s="30" t="s">
        <v>17</v>
      </c>
      <c r="B19" s="31" t="s">
        <v>29</v>
      </c>
      <c r="C19" s="51">
        <v>-19161585</v>
      </c>
      <c r="D19" s="51">
        <v>-49014810</v>
      </c>
      <c r="E19" s="51">
        <v>40011608</v>
      </c>
      <c r="F19" s="52">
        <v>-47886594</v>
      </c>
      <c r="G19" s="53">
        <v>-47313916</v>
      </c>
      <c r="H19" s="54">
        <v>-56607108</v>
      </c>
      <c r="I19" s="32">
        <f t="shared" si="0"/>
        <v>-219.6817533551763</v>
      </c>
      <c r="J19" s="33">
        <f t="shared" si="1"/>
        <v>-212.2608486054046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255443236</v>
      </c>
      <c r="D23" s="42">
        <v>80234508</v>
      </c>
      <c r="E23" s="42">
        <v>5411048</v>
      </c>
      <c r="F23" s="42">
        <v>2870000</v>
      </c>
      <c r="G23" s="43">
        <v>2990580</v>
      </c>
      <c r="H23" s="44">
        <v>3122167</v>
      </c>
      <c r="I23" s="37">
        <f t="shared" si="0"/>
        <v>-46.960367012083424</v>
      </c>
      <c r="J23" s="22">
        <f t="shared" si="1"/>
        <v>-16.748593230807895</v>
      </c>
      <c r="K23" s="2"/>
    </row>
    <row r="24" spans="1:11" ht="12.75">
      <c r="A24" s="8" t="s">
        <v>17</v>
      </c>
      <c r="B24" s="20" t="s">
        <v>33</v>
      </c>
      <c r="C24" s="42">
        <v>68898773</v>
      </c>
      <c r="D24" s="42">
        <v>50081470</v>
      </c>
      <c r="E24" s="42">
        <v>19543727</v>
      </c>
      <c r="F24" s="42">
        <v>48413301</v>
      </c>
      <c r="G24" s="43">
        <v>46826050</v>
      </c>
      <c r="H24" s="44">
        <v>43150906</v>
      </c>
      <c r="I24" s="37">
        <f t="shared" si="0"/>
        <v>147.71785340636413</v>
      </c>
      <c r="J24" s="22">
        <f t="shared" si="1"/>
        <v>30.214948560089017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324342009</v>
      </c>
      <c r="D26" s="45">
        <v>130315978</v>
      </c>
      <c r="E26" s="45">
        <v>24954775</v>
      </c>
      <c r="F26" s="45">
        <v>51283301</v>
      </c>
      <c r="G26" s="46">
        <v>49816630</v>
      </c>
      <c r="H26" s="47">
        <v>46273073</v>
      </c>
      <c r="I26" s="24">
        <f t="shared" si="0"/>
        <v>105.50496247712111</v>
      </c>
      <c r="J26" s="25">
        <f t="shared" si="1"/>
        <v>22.854639298682745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24086686</v>
      </c>
      <c r="D28" s="42">
        <v>30354418</v>
      </c>
      <c r="E28" s="42">
        <v>13067756</v>
      </c>
      <c r="F28" s="42">
        <v>25532000</v>
      </c>
      <c r="G28" s="43">
        <v>20758000</v>
      </c>
      <c r="H28" s="44">
        <v>21327000</v>
      </c>
      <c r="I28" s="37">
        <f t="shared" si="0"/>
        <v>95.38167073214407</v>
      </c>
      <c r="J28" s="22">
        <f t="shared" si="1"/>
        <v>17.736083278387895</v>
      </c>
      <c r="K28" s="2"/>
    </row>
    <row r="29" spans="1:11" ht="12.75">
      <c r="A29" s="8" t="s">
        <v>17</v>
      </c>
      <c r="B29" s="20" t="s">
        <v>38</v>
      </c>
      <c r="C29" s="42">
        <v>17774680</v>
      </c>
      <c r="D29" s="42">
        <v>9547000</v>
      </c>
      <c r="E29" s="42">
        <v>2390812</v>
      </c>
      <c r="F29" s="42">
        <v>5882001</v>
      </c>
      <c r="G29" s="43">
        <v>8000001</v>
      </c>
      <c r="H29" s="44">
        <v>8000001</v>
      </c>
      <c r="I29" s="37">
        <f t="shared" si="0"/>
        <v>146.02524163338649</v>
      </c>
      <c r="J29" s="22">
        <f t="shared" si="1"/>
        <v>49.57127810277895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418587</v>
      </c>
      <c r="D31" s="42">
        <v>1225728</v>
      </c>
      <c r="E31" s="42">
        <v>1726416</v>
      </c>
      <c r="F31" s="42">
        <v>0</v>
      </c>
      <c r="G31" s="43">
        <v>15213880</v>
      </c>
      <c r="H31" s="44">
        <v>12943905</v>
      </c>
      <c r="I31" s="37">
        <f t="shared" si="0"/>
        <v>-100</v>
      </c>
      <c r="J31" s="22">
        <f t="shared" si="1"/>
        <v>95.72213964645285</v>
      </c>
      <c r="K31" s="2"/>
    </row>
    <row r="32" spans="1:11" ht="12.75">
      <c r="A32" s="8" t="s">
        <v>17</v>
      </c>
      <c r="B32" s="20" t="s">
        <v>34</v>
      </c>
      <c r="C32" s="42">
        <v>282062056</v>
      </c>
      <c r="D32" s="42">
        <v>89188832</v>
      </c>
      <c r="E32" s="42">
        <v>7769791</v>
      </c>
      <c r="F32" s="42">
        <v>19869300</v>
      </c>
      <c r="G32" s="43">
        <v>5844749</v>
      </c>
      <c r="H32" s="44">
        <v>4002167</v>
      </c>
      <c r="I32" s="37">
        <f t="shared" si="0"/>
        <v>155.72502529347315</v>
      </c>
      <c r="J32" s="22">
        <f t="shared" si="1"/>
        <v>-19.83921590604686</v>
      </c>
      <c r="K32" s="2"/>
    </row>
    <row r="33" spans="1:11" ht="13.5" thickBot="1">
      <c r="A33" s="8" t="s">
        <v>17</v>
      </c>
      <c r="B33" s="38" t="s">
        <v>41</v>
      </c>
      <c r="C33" s="58">
        <v>324342009</v>
      </c>
      <c r="D33" s="58">
        <v>130315978</v>
      </c>
      <c r="E33" s="58">
        <v>24954775</v>
      </c>
      <c r="F33" s="58">
        <v>51283301</v>
      </c>
      <c r="G33" s="59">
        <v>49816630</v>
      </c>
      <c r="H33" s="60">
        <v>46273073</v>
      </c>
      <c r="I33" s="39">
        <f t="shared" si="0"/>
        <v>105.50496247712111</v>
      </c>
      <c r="J33" s="40">
        <f t="shared" si="1"/>
        <v>22.854639298682745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31259567</v>
      </c>
      <c r="D8" s="42">
        <v>31259567</v>
      </c>
      <c r="E8" s="42">
        <v>37378777</v>
      </c>
      <c r="F8" s="42">
        <v>40171615</v>
      </c>
      <c r="G8" s="43">
        <v>42000000</v>
      </c>
      <c r="H8" s="44">
        <v>44500000</v>
      </c>
      <c r="I8" s="21">
        <f>IF(($E8=0),0,((($F8/$E8)-1)*100))</f>
        <v>7.47172118552728</v>
      </c>
      <c r="J8" s="22">
        <f>IF(($E8=0),0,(((($H8/$E8)^(1/3))-1)*100))</f>
        <v>5.985139182463128</v>
      </c>
      <c r="K8" s="2"/>
    </row>
    <row r="9" spans="1:11" ht="12.75">
      <c r="A9" s="4" t="s">
        <v>17</v>
      </c>
      <c r="B9" s="20" t="s">
        <v>20</v>
      </c>
      <c r="C9" s="42">
        <v>138741969</v>
      </c>
      <c r="D9" s="42">
        <v>143741969</v>
      </c>
      <c r="E9" s="42">
        <v>42967011</v>
      </c>
      <c r="F9" s="42">
        <v>163821677</v>
      </c>
      <c r="G9" s="43">
        <v>165700000</v>
      </c>
      <c r="H9" s="44">
        <v>173750000</v>
      </c>
      <c r="I9" s="21">
        <f>IF(($E9=0),0,((($F9/$E9)-1)*100))</f>
        <v>281.27315162788494</v>
      </c>
      <c r="J9" s="22">
        <f>IF(($E9=0),0,(((($H9/$E9)^(1/3))-1)*100))</f>
        <v>59.31740481833727</v>
      </c>
      <c r="K9" s="2"/>
    </row>
    <row r="10" spans="1:11" ht="12.75">
      <c r="A10" s="4" t="s">
        <v>17</v>
      </c>
      <c r="B10" s="20" t="s">
        <v>21</v>
      </c>
      <c r="C10" s="42">
        <v>117664589</v>
      </c>
      <c r="D10" s="42">
        <v>133188727</v>
      </c>
      <c r="E10" s="42">
        <v>100074040</v>
      </c>
      <c r="F10" s="42">
        <v>129872100</v>
      </c>
      <c r="G10" s="43">
        <v>121150000</v>
      </c>
      <c r="H10" s="44">
        <v>122530000</v>
      </c>
      <c r="I10" s="21">
        <f aca="true" t="shared" si="0" ref="I10:I33">IF(($E10=0),0,((($F10/$E10)-1)*100))</f>
        <v>29.776013839353332</v>
      </c>
      <c r="J10" s="22">
        <f aca="true" t="shared" si="1" ref="J10:J33">IF(($E10=0),0,(((($H10/$E10)^(1/3))-1)*100))</f>
        <v>6.981085516914143</v>
      </c>
      <c r="K10" s="2"/>
    </row>
    <row r="11" spans="1:11" ht="12.75">
      <c r="A11" s="8" t="s">
        <v>17</v>
      </c>
      <c r="B11" s="23" t="s">
        <v>22</v>
      </c>
      <c r="C11" s="45">
        <v>287666125</v>
      </c>
      <c r="D11" s="45">
        <v>308190263</v>
      </c>
      <c r="E11" s="45">
        <v>180419828</v>
      </c>
      <c r="F11" s="45">
        <v>333865392</v>
      </c>
      <c r="G11" s="46">
        <v>328850000</v>
      </c>
      <c r="H11" s="47">
        <v>340780000</v>
      </c>
      <c r="I11" s="24">
        <f t="shared" si="0"/>
        <v>85.04916876431122</v>
      </c>
      <c r="J11" s="25">
        <f t="shared" si="1"/>
        <v>23.61275279054531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107615426</v>
      </c>
      <c r="D13" s="42">
        <v>107615426</v>
      </c>
      <c r="E13" s="42">
        <v>227130505</v>
      </c>
      <c r="F13" s="42">
        <v>119880703</v>
      </c>
      <c r="G13" s="43">
        <v>123672038</v>
      </c>
      <c r="H13" s="44">
        <v>138327258</v>
      </c>
      <c r="I13" s="21">
        <f t="shared" si="0"/>
        <v>-47.21946178035399</v>
      </c>
      <c r="J13" s="22">
        <f t="shared" si="1"/>
        <v>-15.236131857700974</v>
      </c>
      <c r="K13" s="2"/>
    </row>
    <row r="14" spans="1:11" ht="12.75">
      <c r="A14" s="4" t="s">
        <v>17</v>
      </c>
      <c r="B14" s="20" t="s">
        <v>25</v>
      </c>
      <c r="C14" s="42">
        <v>33576298</v>
      </c>
      <c r="D14" s="42">
        <v>33576298</v>
      </c>
      <c r="E14" s="42">
        <v>0</v>
      </c>
      <c r="F14" s="42">
        <v>46497000</v>
      </c>
      <c r="G14" s="43">
        <v>45000000</v>
      </c>
      <c r="H14" s="44">
        <v>48000000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56803000</v>
      </c>
      <c r="D16" s="42">
        <v>56803000</v>
      </c>
      <c r="E16" s="42">
        <v>2400024</v>
      </c>
      <c r="F16" s="42">
        <v>60000000</v>
      </c>
      <c r="G16" s="43">
        <v>40000000</v>
      </c>
      <c r="H16" s="44">
        <v>75000000</v>
      </c>
      <c r="I16" s="21">
        <f t="shared" si="0"/>
        <v>2399.9750002499977</v>
      </c>
      <c r="J16" s="22">
        <f t="shared" si="1"/>
        <v>214.9792125465095</v>
      </c>
      <c r="K16" s="2"/>
    </row>
    <row r="17" spans="1:11" ht="12.75">
      <c r="A17" s="4" t="s">
        <v>17</v>
      </c>
      <c r="B17" s="20" t="s">
        <v>27</v>
      </c>
      <c r="C17" s="42">
        <v>120672354</v>
      </c>
      <c r="D17" s="42">
        <v>128789626</v>
      </c>
      <c r="E17" s="42">
        <v>89746210</v>
      </c>
      <c r="F17" s="42">
        <v>188540002</v>
      </c>
      <c r="G17" s="43">
        <v>190838002</v>
      </c>
      <c r="H17" s="44">
        <v>196947002</v>
      </c>
      <c r="I17" s="28">
        <f t="shared" si="0"/>
        <v>110.08129702635911</v>
      </c>
      <c r="J17" s="29">
        <f t="shared" si="1"/>
        <v>29.95043939637856</v>
      </c>
      <c r="K17" s="2"/>
    </row>
    <row r="18" spans="1:11" ht="12.75">
      <c r="A18" s="4" t="s">
        <v>17</v>
      </c>
      <c r="B18" s="23" t="s">
        <v>28</v>
      </c>
      <c r="C18" s="45">
        <v>318667078</v>
      </c>
      <c r="D18" s="45">
        <v>326784350</v>
      </c>
      <c r="E18" s="45">
        <v>319276739</v>
      </c>
      <c r="F18" s="45">
        <v>414917705</v>
      </c>
      <c r="G18" s="46">
        <v>399510040</v>
      </c>
      <c r="H18" s="47">
        <v>458274260</v>
      </c>
      <c r="I18" s="24">
        <f t="shared" si="0"/>
        <v>29.955507031158945</v>
      </c>
      <c r="J18" s="25">
        <f t="shared" si="1"/>
        <v>12.802674126508084</v>
      </c>
      <c r="K18" s="2"/>
    </row>
    <row r="19" spans="1:11" ht="23.25" customHeight="1">
      <c r="A19" s="30" t="s">
        <v>17</v>
      </c>
      <c r="B19" s="31" t="s">
        <v>29</v>
      </c>
      <c r="C19" s="51">
        <v>-31000953</v>
      </c>
      <c r="D19" s="51">
        <v>-18594087</v>
      </c>
      <c r="E19" s="51">
        <v>-138856911</v>
      </c>
      <c r="F19" s="52">
        <v>-81052313</v>
      </c>
      <c r="G19" s="53">
        <v>-70660040</v>
      </c>
      <c r="H19" s="54">
        <v>-117494260</v>
      </c>
      <c r="I19" s="32">
        <f t="shared" si="0"/>
        <v>-41.628895230140905</v>
      </c>
      <c r="J19" s="33">
        <f t="shared" si="1"/>
        <v>-5.416281608990747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0</v>
      </c>
      <c r="G23" s="43">
        <v>0</v>
      </c>
      <c r="H23" s="44">
        <v>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80162002</v>
      </c>
      <c r="D24" s="42">
        <v>80162003</v>
      </c>
      <c r="E24" s="42">
        <v>1386006</v>
      </c>
      <c r="F24" s="42">
        <v>62567000</v>
      </c>
      <c r="G24" s="43">
        <v>55020000</v>
      </c>
      <c r="H24" s="44">
        <v>50222000</v>
      </c>
      <c r="I24" s="37">
        <f t="shared" si="0"/>
        <v>4414.1940222481</v>
      </c>
      <c r="J24" s="22">
        <f t="shared" si="1"/>
        <v>230.90980152739982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80162002</v>
      </c>
      <c r="D26" s="45">
        <v>80162003</v>
      </c>
      <c r="E26" s="45">
        <v>1386006</v>
      </c>
      <c r="F26" s="45">
        <v>62567000</v>
      </c>
      <c r="G26" s="46">
        <v>55020000</v>
      </c>
      <c r="H26" s="47">
        <v>50222000</v>
      </c>
      <c r="I26" s="24">
        <f t="shared" si="0"/>
        <v>4414.1940222481</v>
      </c>
      <c r="J26" s="25">
        <f t="shared" si="1"/>
        <v>230.90980152739982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22284596</v>
      </c>
      <c r="D28" s="42">
        <v>22284597</v>
      </c>
      <c r="E28" s="42">
        <v>8753765</v>
      </c>
      <c r="F28" s="42">
        <v>55720000</v>
      </c>
      <c r="G28" s="43">
        <v>47831000</v>
      </c>
      <c r="H28" s="44">
        <v>50222000</v>
      </c>
      <c r="I28" s="37">
        <f t="shared" si="0"/>
        <v>536.5261119072765</v>
      </c>
      <c r="J28" s="22">
        <f t="shared" si="1"/>
        <v>79.01923903568803</v>
      </c>
      <c r="K28" s="2"/>
    </row>
    <row r="29" spans="1:11" ht="12.75">
      <c r="A29" s="8" t="s">
        <v>17</v>
      </c>
      <c r="B29" s="20" t="s">
        <v>38</v>
      </c>
      <c r="C29" s="42">
        <v>2724618</v>
      </c>
      <c r="D29" s="42">
        <v>2724618</v>
      </c>
      <c r="E29" s="42">
        <v>1386006</v>
      </c>
      <c r="F29" s="42">
        <v>0</v>
      </c>
      <c r="G29" s="43">
        <v>0</v>
      </c>
      <c r="H29" s="44">
        <v>0</v>
      </c>
      <c r="I29" s="37">
        <f t="shared" si="0"/>
        <v>-100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5860000</v>
      </c>
      <c r="G31" s="43">
        <v>6153000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55152788</v>
      </c>
      <c r="D32" s="42">
        <v>55152788</v>
      </c>
      <c r="E32" s="42">
        <v>0</v>
      </c>
      <c r="F32" s="42">
        <v>987000</v>
      </c>
      <c r="G32" s="43">
        <v>1036000</v>
      </c>
      <c r="H32" s="44">
        <v>0</v>
      </c>
      <c r="I32" s="37">
        <f t="shared" si="0"/>
        <v>0</v>
      </c>
      <c r="J32" s="22">
        <f t="shared" si="1"/>
        <v>0</v>
      </c>
      <c r="K32" s="2"/>
    </row>
    <row r="33" spans="1:11" ht="13.5" thickBot="1">
      <c r="A33" s="8" t="s">
        <v>17</v>
      </c>
      <c r="B33" s="38" t="s">
        <v>41</v>
      </c>
      <c r="C33" s="58">
        <v>80162002</v>
      </c>
      <c r="D33" s="58">
        <v>80162003</v>
      </c>
      <c r="E33" s="58">
        <v>10139771</v>
      </c>
      <c r="F33" s="58">
        <v>62567000</v>
      </c>
      <c r="G33" s="59">
        <v>55020000</v>
      </c>
      <c r="H33" s="60">
        <v>50222000</v>
      </c>
      <c r="I33" s="39">
        <f t="shared" si="0"/>
        <v>517.0454934337274</v>
      </c>
      <c r="J33" s="40">
        <f t="shared" si="1"/>
        <v>70.45979126093087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7881360</v>
      </c>
      <c r="D8" s="42">
        <v>7881360</v>
      </c>
      <c r="E8" s="42">
        <v>8101588</v>
      </c>
      <c r="F8" s="42">
        <v>9680029</v>
      </c>
      <c r="G8" s="43">
        <v>10164025</v>
      </c>
      <c r="H8" s="44">
        <v>10672236</v>
      </c>
      <c r="I8" s="21">
        <f>IF(($E8=0),0,((($F8/$E8)-1)*100))</f>
        <v>19.48310627496732</v>
      </c>
      <c r="J8" s="22">
        <f>IF(($E8=0),0,(((($H8/$E8)^(1/3))-1)*100))</f>
        <v>9.621335550112843</v>
      </c>
      <c r="K8" s="2"/>
    </row>
    <row r="9" spans="1:11" ht="12.75">
      <c r="A9" s="4" t="s">
        <v>17</v>
      </c>
      <c r="B9" s="20" t="s">
        <v>20</v>
      </c>
      <c r="C9" s="42">
        <v>74964024</v>
      </c>
      <c r="D9" s="42">
        <v>74964024</v>
      </c>
      <c r="E9" s="42">
        <v>39529627</v>
      </c>
      <c r="F9" s="42">
        <v>87789244</v>
      </c>
      <c r="G9" s="43">
        <v>92178712</v>
      </c>
      <c r="H9" s="44">
        <v>96787656</v>
      </c>
      <c r="I9" s="21">
        <f>IF(($E9=0),0,((($F9/$E9)-1)*100))</f>
        <v>122.08467588120678</v>
      </c>
      <c r="J9" s="22">
        <f>IF(($E9=0),0,(((($H9/$E9)^(1/3))-1)*100))</f>
        <v>34.78216204611655</v>
      </c>
      <c r="K9" s="2"/>
    </row>
    <row r="10" spans="1:11" ht="12.75">
      <c r="A10" s="4" t="s">
        <v>17</v>
      </c>
      <c r="B10" s="20" t="s">
        <v>21</v>
      </c>
      <c r="C10" s="42">
        <v>135810000</v>
      </c>
      <c r="D10" s="42">
        <v>147672004</v>
      </c>
      <c r="E10" s="42">
        <v>42276390</v>
      </c>
      <c r="F10" s="42">
        <v>136075200</v>
      </c>
      <c r="G10" s="43">
        <v>142350360</v>
      </c>
      <c r="H10" s="44">
        <v>144868773</v>
      </c>
      <c r="I10" s="21">
        <f aca="true" t="shared" si="0" ref="I10:I33">IF(($E10=0),0,((($F10/$E10)-1)*100))</f>
        <v>221.870434064971</v>
      </c>
      <c r="J10" s="22">
        <f aca="true" t="shared" si="1" ref="J10:J33">IF(($E10=0),0,(((($H10/$E10)^(1/3))-1)*100))</f>
        <v>50.76214067784104</v>
      </c>
      <c r="K10" s="2"/>
    </row>
    <row r="11" spans="1:11" ht="12.75">
      <c r="A11" s="8" t="s">
        <v>17</v>
      </c>
      <c r="B11" s="23" t="s">
        <v>22</v>
      </c>
      <c r="C11" s="45">
        <v>218655384</v>
      </c>
      <c r="D11" s="45">
        <v>230517388</v>
      </c>
      <c r="E11" s="45">
        <v>89907605</v>
      </c>
      <c r="F11" s="45">
        <v>233544473</v>
      </c>
      <c r="G11" s="46">
        <v>244693097</v>
      </c>
      <c r="H11" s="47">
        <v>252328665</v>
      </c>
      <c r="I11" s="24">
        <f t="shared" si="0"/>
        <v>159.76053193720375</v>
      </c>
      <c r="J11" s="25">
        <f t="shared" si="1"/>
        <v>41.05550941080853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83674428</v>
      </c>
      <c r="D13" s="42">
        <v>83026751</v>
      </c>
      <c r="E13" s="42">
        <v>67211580</v>
      </c>
      <c r="F13" s="42">
        <v>86985337</v>
      </c>
      <c r="G13" s="43">
        <v>91334581</v>
      </c>
      <c r="H13" s="44">
        <v>95901420</v>
      </c>
      <c r="I13" s="21">
        <f t="shared" si="0"/>
        <v>29.42016390627924</v>
      </c>
      <c r="J13" s="22">
        <f t="shared" si="1"/>
        <v>12.579758051395128</v>
      </c>
      <c r="K13" s="2"/>
    </row>
    <row r="14" spans="1:11" ht="12.75">
      <c r="A14" s="4" t="s">
        <v>17</v>
      </c>
      <c r="B14" s="20" t="s">
        <v>25</v>
      </c>
      <c r="C14" s="42">
        <v>25016280</v>
      </c>
      <c r="D14" s="42">
        <v>35016280</v>
      </c>
      <c r="E14" s="42">
        <v>0</v>
      </c>
      <c r="F14" s="42">
        <v>35016280</v>
      </c>
      <c r="G14" s="43">
        <v>36767094</v>
      </c>
      <c r="H14" s="44">
        <v>38605449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28470612</v>
      </c>
      <c r="D16" s="42">
        <v>28470612</v>
      </c>
      <c r="E16" s="42">
        <v>841648</v>
      </c>
      <c r="F16" s="42">
        <v>28522124</v>
      </c>
      <c r="G16" s="43">
        <v>29948228</v>
      </c>
      <c r="H16" s="44">
        <v>31445640</v>
      </c>
      <c r="I16" s="21">
        <f t="shared" si="0"/>
        <v>3288.8423664049574</v>
      </c>
      <c r="J16" s="22">
        <f t="shared" si="1"/>
        <v>234.30534024850314</v>
      </c>
      <c r="K16" s="2"/>
    </row>
    <row r="17" spans="1:11" ht="12.75">
      <c r="A17" s="4" t="s">
        <v>17</v>
      </c>
      <c r="B17" s="20" t="s">
        <v>27</v>
      </c>
      <c r="C17" s="42">
        <v>84707664</v>
      </c>
      <c r="D17" s="42">
        <v>85406471</v>
      </c>
      <c r="E17" s="42">
        <v>29055788</v>
      </c>
      <c r="F17" s="42">
        <v>80069516</v>
      </c>
      <c r="G17" s="43">
        <v>84080532</v>
      </c>
      <c r="H17" s="44">
        <v>88134447</v>
      </c>
      <c r="I17" s="28">
        <f t="shared" si="0"/>
        <v>175.57165546499718</v>
      </c>
      <c r="J17" s="29">
        <f t="shared" si="1"/>
        <v>44.75636710654038</v>
      </c>
      <c r="K17" s="2"/>
    </row>
    <row r="18" spans="1:11" ht="12.75">
      <c r="A18" s="4" t="s">
        <v>17</v>
      </c>
      <c r="B18" s="23" t="s">
        <v>28</v>
      </c>
      <c r="C18" s="45">
        <v>221868984</v>
      </c>
      <c r="D18" s="45">
        <v>231920114</v>
      </c>
      <c r="E18" s="45">
        <v>97109016</v>
      </c>
      <c r="F18" s="45">
        <v>230593257</v>
      </c>
      <c r="G18" s="46">
        <v>242130435</v>
      </c>
      <c r="H18" s="47">
        <v>254086956</v>
      </c>
      <c r="I18" s="24">
        <f t="shared" si="0"/>
        <v>137.45813365053561</v>
      </c>
      <c r="J18" s="25">
        <f t="shared" si="1"/>
        <v>37.79737325377366</v>
      </c>
      <c r="K18" s="2"/>
    </row>
    <row r="19" spans="1:11" ht="23.25" customHeight="1">
      <c r="A19" s="30" t="s">
        <v>17</v>
      </c>
      <c r="B19" s="31" t="s">
        <v>29</v>
      </c>
      <c r="C19" s="51">
        <v>-3213600</v>
      </c>
      <c r="D19" s="51">
        <v>-1402726</v>
      </c>
      <c r="E19" s="51">
        <v>-7201411</v>
      </c>
      <c r="F19" s="52">
        <v>2951216</v>
      </c>
      <c r="G19" s="53">
        <v>2562662</v>
      </c>
      <c r="H19" s="54">
        <v>-1758291</v>
      </c>
      <c r="I19" s="32">
        <f t="shared" si="0"/>
        <v>-140.9810799578027</v>
      </c>
      <c r="J19" s="33">
        <f t="shared" si="1"/>
        <v>-37.49841199507977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4492500</v>
      </c>
      <c r="G23" s="43">
        <v>1420000</v>
      </c>
      <c r="H23" s="44">
        <v>1420000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91178088</v>
      </c>
      <c r="D24" s="42">
        <v>91178088</v>
      </c>
      <c r="E24" s="42">
        <v>48882277</v>
      </c>
      <c r="F24" s="42">
        <v>77394650</v>
      </c>
      <c r="G24" s="43">
        <v>56579450</v>
      </c>
      <c r="H24" s="44">
        <v>48074500</v>
      </c>
      <c r="I24" s="37">
        <f t="shared" si="0"/>
        <v>58.32865150696642</v>
      </c>
      <c r="J24" s="22">
        <f t="shared" si="1"/>
        <v>-0.5538938613022459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91178088</v>
      </c>
      <c r="D26" s="45">
        <v>91178088</v>
      </c>
      <c r="E26" s="45">
        <v>48882277</v>
      </c>
      <c r="F26" s="45">
        <v>81887150</v>
      </c>
      <c r="G26" s="46">
        <v>57999450</v>
      </c>
      <c r="H26" s="47">
        <v>49494500</v>
      </c>
      <c r="I26" s="24">
        <f t="shared" si="0"/>
        <v>67.51909899778197</v>
      </c>
      <c r="J26" s="25">
        <f t="shared" si="1"/>
        <v>0.41575035524665793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68025000</v>
      </c>
      <c r="D28" s="42">
        <v>68025000</v>
      </c>
      <c r="E28" s="42">
        <v>33279726</v>
      </c>
      <c r="F28" s="42">
        <v>41338464</v>
      </c>
      <c r="G28" s="43">
        <v>32088000</v>
      </c>
      <c r="H28" s="44">
        <v>22900000</v>
      </c>
      <c r="I28" s="37">
        <f t="shared" si="0"/>
        <v>24.21515730027344</v>
      </c>
      <c r="J28" s="22">
        <f t="shared" si="1"/>
        <v>-11.715340411173269</v>
      </c>
      <c r="K28" s="2"/>
    </row>
    <row r="29" spans="1:11" ht="12.75">
      <c r="A29" s="8" t="s">
        <v>17</v>
      </c>
      <c r="B29" s="20" t="s">
        <v>38</v>
      </c>
      <c r="C29" s="42">
        <v>1599996</v>
      </c>
      <c r="D29" s="42">
        <v>1599996</v>
      </c>
      <c r="E29" s="42">
        <v>0</v>
      </c>
      <c r="F29" s="42">
        <v>3127000</v>
      </c>
      <c r="G29" s="43">
        <v>2008702</v>
      </c>
      <c r="H29" s="44">
        <v>2008701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4826952</v>
      </c>
      <c r="D31" s="42">
        <v>4826952</v>
      </c>
      <c r="E31" s="42">
        <v>11631618</v>
      </c>
      <c r="F31" s="42">
        <v>7596877</v>
      </c>
      <c r="G31" s="43">
        <v>8090537</v>
      </c>
      <c r="H31" s="44">
        <v>8381523</v>
      </c>
      <c r="I31" s="37">
        <f t="shared" si="0"/>
        <v>-34.68770208925361</v>
      </c>
      <c r="J31" s="22">
        <f t="shared" si="1"/>
        <v>-10.347803003503797</v>
      </c>
      <c r="K31" s="2"/>
    </row>
    <row r="32" spans="1:11" ht="12.75">
      <c r="A32" s="8" t="s">
        <v>17</v>
      </c>
      <c r="B32" s="20" t="s">
        <v>34</v>
      </c>
      <c r="C32" s="42">
        <v>17176152</v>
      </c>
      <c r="D32" s="42">
        <v>17176152</v>
      </c>
      <c r="E32" s="42">
        <v>4170224</v>
      </c>
      <c r="F32" s="42">
        <v>29824809</v>
      </c>
      <c r="G32" s="43">
        <v>15812211</v>
      </c>
      <c r="H32" s="44">
        <v>16204276</v>
      </c>
      <c r="I32" s="37">
        <f t="shared" si="0"/>
        <v>615.1848198082405</v>
      </c>
      <c r="J32" s="22">
        <f t="shared" si="1"/>
        <v>57.2135891969624</v>
      </c>
      <c r="K32" s="2"/>
    </row>
    <row r="33" spans="1:11" ht="13.5" thickBot="1">
      <c r="A33" s="8" t="s">
        <v>17</v>
      </c>
      <c r="B33" s="38" t="s">
        <v>41</v>
      </c>
      <c r="C33" s="58">
        <v>91628100</v>
      </c>
      <c r="D33" s="58">
        <v>91628100</v>
      </c>
      <c r="E33" s="58">
        <v>49081568</v>
      </c>
      <c r="F33" s="58">
        <v>81887150</v>
      </c>
      <c r="G33" s="59">
        <v>57999450</v>
      </c>
      <c r="H33" s="60">
        <v>49494500</v>
      </c>
      <c r="I33" s="39">
        <f t="shared" si="0"/>
        <v>66.83890376118381</v>
      </c>
      <c r="J33" s="40">
        <f t="shared" si="1"/>
        <v>0.2796564818075442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0</v>
      </c>
      <c r="D9" s="42">
        <v>0</v>
      </c>
      <c r="E9" s="42">
        <v>0</v>
      </c>
      <c r="F9" s="42">
        <v>0</v>
      </c>
      <c r="G9" s="43">
        <v>0</v>
      </c>
      <c r="H9" s="44">
        <v>0</v>
      </c>
      <c r="I9" s="21">
        <f>IF(($E9=0),0,((($F9/$E9)-1)*100))</f>
        <v>0</v>
      </c>
      <c r="J9" s="22">
        <f>IF(($E9=0),0,(((($H9/$E9)^(1/3))-1)*100))</f>
        <v>0</v>
      </c>
      <c r="K9" s="2"/>
    </row>
    <row r="10" spans="1:11" ht="12.75">
      <c r="A10" s="4" t="s">
        <v>17</v>
      </c>
      <c r="B10" s="20" t="s">
        <v>21</v>
      </c>
      <c r="C10" s="42">
        <v>67946987</v>
      </c>
      <c r="D10" s="42">
        <v>69590183</v>
      </c>
      <c r="E10" s="42">
        <v>50770330</v>
      </c>
      <c r="F10" s="42">
        <v>63471183</v>
      </c>
      <c r="G10" s="43">
        <v>68748000</v>
      </c>
      <c r="H10" s="44">
        <v>70151999</v>
      </c>
      <c r="I10" s="21">
        <f aca="true" t="shared" si="0" ref="I10:I33">IF(($E10=0),0,((($F10/$E10)-1)*100))</f>
        <v>25.016290026084143</v>
      </c>
      <c r="J10" s="22">
        <f aca="true" t="shared" si="1" ref="J10:J33">IF(($E10=0),0,(((($H10/$E10)^(1/3))-1)*100))</f>
        <v>11.380720143169242</v>
      </c>
      <c r="K10" s="2"/>
    </row>
    <row r="11" spans="1:11" ht="12.75">
      <c r="A11" s="8" t="s">
        <v>17</v>
      </c>
      <c r="B11" s="23" t="s">
        <v>22</v>
      </c>
      <c r="C11" s="45">
        <v>67946987</v>
      </c>
      <c r="D11" s="45">
        <v>69590183</v>
      </c>
      <c r="E11" s="45">
        <v>50770330</v>
      </c>
      <c r="F11" s="45">
        <v>63471183</v>
      </c>
      <c r="G11" s="46">
        <v>68748000</v>
      </c>
      <c r="H11" s="47">
        <v>70151999</v>
      </c>
      <c r="I11" s="24">
        <f t="shared" si="0"/>
        <v>25.016290026084143</v>
      </c>
      <c r="J11" s="25">
        <f t="shared" si="1"/>
        <v>11.380720143169242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43559123</v>
      </c>
      <c r="D13" s="42">
        <v>40695193</v>
      </c>
      <c r="E13" s="42">
        <v>29254577</v>
      </c>
      <c r="F13" s="42">
        <v>47147526</v>
      </c>
      <c r="G13" s="43">
        <v>47560205</v>
      </c>
      <c r="H13" s="44">
        <v>48540661</v>
      </c>
      <c r="I13" s="21">
        <f t="shared" si="0"/>
        <v>61.16290452601656</v>
      </c>
      <c r="J13" s="22">
        <f t="shared" si="1"/>
        <v>18.38698336121265</v>
      </c>
      <c r="K13" s="2"/>
    </row>
    <row r="14" spans="1:11" ht="12.75">
      <c r="A14" s="4" t="s">
        <v>17</v>
      </c>
      <c r="B14" s="20" t="s">
        <v>25</v>
      </c>
      <c r="C14" s="42">
        <v>491000</v>
      </c>
      <c r="D14" s="42">
        <v>491000</v>
      </c>
      <c r="E14" s="42">
        <v>0</v>
      </c>
      <c r="F14" s="42">
        <v>491000</v>
      </c>
      <c r="G14" s="43">
        <v>0</v>
      </c>
      <c r="H14" s="44">
        <v>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23492093</v>
      </c>
      <c r="D17" s="42">
        <v>24442480</v>
      </c>
      <c r="E17" s="42">
        <v>8696521</v>
      </c>
      <c r="F17" s="42">
        <v>15346659</v>
      </c>
      <c r="G17" s="43">
        <v>21165978</v>
      </c>
      <c r="H17" s="44">
        <v>21588090</v>
      </c>
      <c r="I17" s="28">
        <f t="shared" si="0"/>
        <v>76.46894660519993</v>
      </c>
      <c r="J17" s="29">
        <f t="shared" si="1"/>
        <v>35.40131743182311</v>
      </c>
      <c r="K17" s="2"/>
    </row>
    <row r="18" spans="1:11" ht="12.75">
      <c r="A18" s="4" t="s">
        <v>17</v>
      </c>
      <c r="B18" s="23" t="s">
        <v>28</v>
      </c>
      <c r="C18" s="45">
        <v>67542216</v>
      </c>
      <c r="D18" s="45">
        <v>65628673</v>
      </c>
      <c r="E18" s="45">
        <v>37951098</v>
      </c>
      <c r="F18" s="45">
        <v>62985185</v>
      </c>
      <c r="G18" s="46">
        <v>68726183</v>
      </c>
      <c r="H18" s="47">
        <v>70128751</v>
      </c>
      <c r="I18" s="24">
        <f t="shared" si="0"/>
        <v>65.96406512401829</v>
      </c>
      <c r="J18" s="25">
        <f t="shared" si="1"/>
        <v>22.713003583981983</v>
      </c>
      <c r="K18" s="2"/>
    </row>
    <row r="19" spans="1:11" ht="23.25" customHeight="1">
      <c r="A19" s="30" t="s">
        <v>17</v>
      </c>
      <c r="B19" s="31" t="s">
        <v>29</v>
      </c>
      <c r="C19" s="51">
        <v>404771</v>
      </c>
      <c r="D19" s="51">
        <v>3961510</v>
      </c>
      <c r="E19" s="51">
        <v>12819232</v>
      </c>
      <c r="F19" s="52">
        <v>485998</v>
      </c>
      <c r="G19" s="53">
        <v>21817</v>
      </c>
      <c r="H19" s="54">
        <v>23248</v>
      </c>
      <c r="I19" s="32">
        <f t="shared" si="0"/>
        <v>-96.20883684763642</v>
      </c>
      <c r="J19" s="33">
        <f t="shared" si="1"/>
        <v>-87.8052042746829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404771</v>
      </c>
      <c r="D23" s="42">
        <v>406000</v>
      </c>
      <c r="E23" s="42">
        <v>108159</v>
      </c>
      <c r="F23" s="42">
        <v>486000</v>
      </c>
      <c r="G23" s="43">
        <v>21958</v>
      </c>
      <c r="H23" s="44">
        <v>23144</v>
      </c>
      <c r="I23" s="37">
        <f t="shared" si="0"/>
        <v>349.33847391340527</v>
      </c>
      <c r="J23" s="22">
        <f t="shared" si="1"/>
        <v>-40.187504958280485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0</v>
      </c>
      <c r="E24" s="42">
        <v>0</v>
      </c>
      <c r="F24" s="42">
        <v>0</v>
      </c>
      <c r="G24" s="43">
        <v>0</v>
      </c>
      <c r="H24" s="44">
        <v>0</v>
      </c>
      <c r="I24" s="37">
        <f t="shared" si="0"/>
        <v>0</v>
      </c>
      <c r="J24" s="22">
        <f t="shared" si="1"/>
        <v>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404771</v>
      </c>
      <c r="D26" s="45">
        <v>406000</v>
      </c>
      <c r="E26" s="45">
        <v>108159</v>
      </c>
      <c r="F26" s="45">
        <v>486000</v>
      </c>
      <c r="G26" s="46">
        <v>21958</v>
      </c>
      <c r="H26" s="47">
        <v>23144</v>
      </c>
      <c r="I26" s="24">
        <f t="shared" si="0"/>
        <v>349.33847391340527</v>
      </c>
      <c r="J26" s="25">
        <f t="shared" si="1"/>
        <v>-40.187504958280485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404771</v>
      </c>
      <c r="D32" s="42">
        <v>406000</v>
      </c>
      <c r="E32" s="42">
        <v>108159</v>
      </c>
      <c r="F32" s="42">
        <v>486000</v>
      </c>
      <c r="G32" s="43">
        <v>21958</v>
      </c>
      <c r="H32" s="44">
        <v>23144</v>
      </c>
      <c r="I32" s="37">
        <f t="shared" si="0"/>
        <v>349.33847391340527</v>
      </c>
      <c r="J32" s="22">
        <f t="shared" si="1"/>
        <v>-40.187504958280485</v>
      </c>
      <c r="K32" s="2"/>
    </row>
    <row r="33" spans="1:11" ht="13.5" thickBot="1">
      <c r="A33" s="8" t="s">
        <v>17</v>
      </c>
      <c r="B33" s="38" t="s">
        <v>41</v>
      </c>
      <c r="C33" s="58">
        <v>404771</v>
      </c>
      <c r="D33" s="58">
        <v>406000</v>
      </c>
      <c r="E33" s="58">
        <v>108159</v>
      </c>
      <c r="F33" s="58">
        <v>486000</v>
      </c>
      <c r="G33" s="59">
        <v>21958</v>
      </c>
      <c r="H33" s="60">
        <v>23144</v>
      </c>
      <c r="I33" s="39">
        <f t="shared" si="0"/>
        <v>349.33847391340527</v>
      </c>
      <c r="J33" s="40">
        <f t="shared" si="1"/>
        <v>-40.187504958280485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38691600</v>
      </c>
      <c r="D8" s="42">
        <v>64486200</v>
      </c>
      <c r="E8" s="42">
        <v>70135213</v>
      </c>
      <c r="F8" s="42">
        <v>65652762</v>
      </c>
      <c r="G8" s="43">
        <v>73284019</v>
      </c>
      <c r="H8" s="44">
        <v>76546644</v>
      </c>
      <c r="I8" s="21">
        <f>IF(($E8=0),0,((($F8/$E8)-1)*100))</f>
        <v>-6.39115617999193</v>
      </c>
      <c r="J8" s="22">
        <f>IF(($E8=0),0,(((($H8/$E8)^(1/3))-1)*100))</f>
        <v>2.9587698223653813</v>
      </c>
      <c r="K8" s="2"/>
    </row>
    <row r="9" spans="1:11" ht="12.75">
      <c r="A9" s="4" t="s">
        <v>17</v>
      </c>
      <c r="B9" s="20" t="s">
        <v>20</v>
      </c>
      <c r="C9" s="42">
        <v>144466130</v>
      </c>
      <c r="D9" s="42">
        <v>115173080</v>
      </c>
      <c r="E9" s="42">
        <v>91769906</v>
      </c>
      <c r="F9" s="42">
        <v>116522240</v>
      </c>
      <c r="G9" s="43">
        <v>163147907</v>
      </c>
      <c r="H9" s="44">
        <v>170404359</v>
      </c>
      <c r="I9" s="21">
        <f>IF(($E9=0),0,((($F9/$E9)-1)*100))</f>
        <v>26.972168850211098</v>
      </c>
      <c r="J9" s="22">
        <f>IF(($E9=0),0,(((($H9/$E9)^(1/3))-1)*100))</f>
        <v>22.911769499131452</v>
      </c>
      <c r="K9" s="2"/>
    </row>
    <row r="10" spans="1:11" ht="12.75">
      <c r="A10" s="4" t="s">
        <v>17</v>
      </c>
      <c r="B10" s="20" t="s">
        <v>21</v>
      </c>
      <c r="C10" s="42">
        <v>168701858</v>
      </c>
      <c r="D10" s="42">
        <v>156758858</v>
      </c>
      <c r="E10" s="42">
        <v>49245248</v>
      </c>
      <c r="F10" s="42">
        <v>144596131</v>
      </c>
      <c r="G10" s="43">
        <v>151839558</v>
      </c>
      <c r="H10" s="44">
        <v>153135822</v>
      </c>
      <c r="I10" s="21">
        <f aca="true" t="shared" si="0" ref="I10:I33">IF(($E10=0),0,((($F10/$E10)-1)*100))</f>
        <v>193.6245361176778</v>
      </c>
      <c r="J10" s="22">
        <f aca="true" t="shared" si="1" ref="J10:J33">IF(($E10=0),0,(((($H10/$E10)^(1/3))-1)*100))</f>
        <v>45.96122123752531</v>
      </c>
      <c r="K10" s="2"/>
    </row>
    <row r="11" spans="1:11" ht="12.75">
      <c r="A11" s="8" t="s">
        <v>17</v>
      </c>
      <c r="B11" s="23" t="s">
        <v>22</v>
      </c>
      <c r="C11" s="45">
        <v>351859588</v>
      </c>
      <c r="D11" s="45">
        <v>336418138</v>
      </c>
      <c r="E11" s="45">
        <v>211150367</v>
      </c>
      <c r="F11" s="45">
        <v>326771133</v>
      </c>
      <c r="G11" s="46">
        <v>388271484</v>
      </c>
      <c r="H11" s="47">
        <v>400086825</v>
      </c>
      <c r="I11" s="24">
        <f t="shared" si="0"/>
        <v>54.75754915453213</v>
      </c>
      <c r="J11" s="25">
        <f t="shared" si="1"/>
        <v>23.74304627829318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85027543</v>
      </c>
      <c r="D13" s="42">
        <v>109948851</v>
      </c>
      <c r="E13" s="42">
        <v>0</v>
      </c>
      <c r="F13" s="42">
        <v>118637802</v>
      </c>
      <c r="G13" s="43">
        <v>123620593</v>
      </c>
      <c r="H13" s="44">
        <v>128746222</v>
      </c>
      <c r="I13" s="21">
        <f t="shared" si="0"/>
        <v>0</v>
      </c>
      <c r="J13" s="22">
        <f t="shared" si="1"/>
        <v>0</v>
      </c>
      <c r="K13" s="2"/>
    </row>
    <row r="14" spans="1:11" ht="12.75">
      <c r="A14" s="4" t="s">
        <v>17</v>
      </c>
      <c r="B14" s="20" t="s">
        <v>25</v>
      </c>
      <c r="C14" s="42">
        <v>89829000</v>
      </c>
      <c r="D14" s="42">
        <v>89829000</v>
      </c>
      <c r="E14" s="42">
        <v>0</v>
      </c>
      <c r="F14" s="42">
        <v>79893600</v>
      </c>
      <c r="G14" s="43">
        <v>162557132</v>
      </c>
      <c r="H14" s="44">
        <v>86763220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42500000</v>
      </c>
      <c r="D16" s="42">
        <v>42500000</v>
      </c>
      <c r="E16" s="42">
        <v>4825505</v>
      </c>
      <c r="F16" s="42">
        <v>60465776</v>
      </c>
      <c r="G16" s="43">
        <v>63005339</v>
      </c>
      <c r="H16" s="44">
        <v>65651563</v>
      </c>
      <c r="I16" s="21">
        <f t="shared" si="0"/>
        <v>1153.0455568899006</v>
      </c>
      <c r="J16" s="22">
        <f t="shared" si="1"/>
        <v>138.72657467248794</v>
      </c>
      <c r="K16" s="2"/>
    </row>
    <row r="17" spans="1:11" ht="12.75">
      <c r="A17" s="4" t="s">
        <v>17</v>
      </c>
      <c r="B17" s="20" t="s">
        <v>27</v>
      </c>
      <c r="C17" s="42">
        <v>55196198</v>
      </c>
      <c r="D17" s="42">
        <v>78021987</v>
      </c>
      <c r="E17" s="42">
        <v>4293239</v>
      </c>
      <c r="F17" s="42">
        <v>107802061</v>
      </c>
      <c r="G17" s="43">
        <v>111418297</v>
      </c>
      <c r="H17" s="44">
        <v>114992523</v>
      </c>
      <c r="I17" s="28">
        <f t="shared" si="0"/>
        <v>2410.9727410936125</v>
      </c>
      <c r="J17" s="29">
        <f t="shared" si="1"/>
        <v>199.19994702210798</v>
      </c>
      <c r="K17" s="2"/>
    </row>
    <row r="18" spans="1:11" ht="12.75">
      <c r="A18" s="4" t="s">
        <v>17</v>
      </c>
      <c r="B18" s="23" t="s">
        <v>28</v>
      </c>
      <c r="C18" s="45">
        <v>272552741</v>
      </c>
      <c r="D18" s="45">
        <v>320299838</v>
      </c>
      <c r="E18" s="45">
        <v>9118744</v>
      </c>
      <c r="F18" s="45">
        <v>366799239</v>
      </c>
      <c r="G18" s="46">
        <v>460601361</v>
      </c>
      <c r="H18" s="47">
        <v>396153528</v>
      </c>
      <c r="I18" s="24">
        <f t="shared" si="0"/>
        <v>3922.475452759722</v>
      </c>
      <c r="J18" s="25">
        <f t="shared" si="1"/>
        <v>251.5411492324624</v>
      </c>
      <c r="K18" s="2"/>
    </row>
    <row r="19" spans="1:11" ht="23.25" customHeight="1">
      <c r="A19" s="30" t="s">
        <v>17</v>
      </c>
      <c r="B19" s="31" t="s">
        <v>29</v>
      </c>
      <c r="C19" s="51">
        <v>79306847</v>
      </c>
      <c r="D19" s="51">
        <v>16118300</v>
      </c>
      <c r="E19" s="51">
        <v>202031623</v>
      </c>
      <c r="F19" s="52">
        <v>-40028106</v>
      </c>
      <c r="G19" s="53">
        <v>-72329877</v>
      </c>
      <c r="H19" s="54">
        <v>3933297</v>
      </c>
      <c r="I19" s="32">
        <f t="shared" si="0"/>
        <v>-119.8127923765677</v>
      </c>
      <c r="J19" s="33">
        <f t="shared" si="1"/>
        <v>-73.09833691025021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793522600</v>
      </c>
      <c r="D23" s="42">
        <v>0</v>
      </c>
      <c r="E23" s="42">
        <v>-169773</v>
      </c>
      <c r="F23" s="42">
        <v>310000</v>
      </c>
      <c r="G23" s="43">
        <v>0</v>
      </c>
      <c r="H23" s="44">
        <v>0</v>
      </c>
      <c r="I23" s="37">
        <f t="shared" si="0"/>
        <v>-282.5967615580805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51715354</v>
      </c>
      <c r="D24" s="42">
        <v>41017354</v>
      </c>
      <c r="E24" s="42">
        <v>943080</v>
      </c>
      <c r="F24" s="42">
        <v>34838400</v>
      </c>
      <c r="G24" s="43">
        <v>42520149</v>
      </c>
      <c r="H24" s="44">
        <v>42810263</v>
      </c>
      <c r="I24" s="37">
        <f t="shared" si="0"/>
        <v>3594.1086652245835</v>
      </c>
      <c r="J24" s="22">
        <f t="shared" si="1"/>
        <v>256.7246498618407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845237954</v>
      </c>
      <c r="D26" s="45">
        <v>41017354</v>
      </c>
      <c r="E26" s="45">
        <v>773307</v>
      </c>
      <c r="F26" s="45">
        <v>35148400</v>
      </c>
      <c r="G26" s="46">
        <v>42520149</v>
      </c>
      <c r="H26" s="47">
        <v>42810263</v>
      </c>
      <c r="I26" s="24">
        <f t="shared" si="0"/>
        <v>4445.2064962556915</v>
      </c>
      <c r="J26" s="25">
        <f t="shared" si="1"/>
        <v>281.12314022826996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13665126</v>
      </c>
      <c r="D28" s="42">
        <v>2365126</v>
      </c>
      <c r="E28" s="42">
        <v>0</v>
      </c>
      <c r="F28" s="42">
        <v>24058300</v>
      </c>
      <c r="G28" s="43">
        <v>33250250</v>
      </c>
      <c r="H28" s="44">
        <v>13800000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792400942</v>
      </c>
      <c r="D29" s="42">
        <v>0</v>
      </c>
      <c r="E29" s="42">
        <v>0</v>
      </c>
      <c r="F29" s="42">
        <v>1983018</v>
      </c>
      <c r="G29" s="43">
        <v>4144000</v>
      </c>
      <c r="H29" s="44">
        <v>5006963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7131295</v>
      </c>
      <c r="D31" s="42">
        <v>7131295</v>
      </c>
      <c r="E31" s="42">
        <v>0</v>
      </c>
      <c r="F31" s="42">
        <v>4934038</v>
      </c>
      <c r="G31" s="43">
        <v>3944334</v>
      </c>
      <c r="H31" s="44">
        <v>10838466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32040591</v>
      </c>
      <c r="D32" s="42">
        <v>31520933</v>
      </c>
      <c r="E32" s="42">
        <v>773307</v>
      </c>
      <c r="F32" s="42">
        <v>4173044</v>
      </c>
      <c r="G32" s="43">
        <v>1181565</v>
      </c>
      <c r="H32" s="44">
        <v>13164834</v>
      </c>
      <c r="I32" s="37">
        <f t="shared" si="0"/>
        <v>439.636134161465</v>
      </c>
      <c r="J32" s="22">
        <f t="shared" si="1"/>
        <v>157.249466017583</v>
      </c>
      <c r="K32" s="2"/>
    </row>
    <row r="33" spans="1:11" ht="13.5" thickBot="1">
      <c r="A33" s="8" t="s">
        <v>17</v>
      </c>
      <c r="B33" s="38" t="s">
        <v>41</v>
      </c>
      <c r="C33" s="58">
        <v>845237954</v>
      </c>
      <c r="D33" s="58">
        <v>41017354</v>
      </c>
      <c r="E33" s="58">
        <v>773307</v>
      </c>
      <c r="F33" s="58">
        <v>35148400</v>
      </c>
      <c r="G33" s="59">
        <v>42520149</v>
      </c>
      <c r="H33" s="60">
        <v>42810263</v>
      </c>
      <c r="I33" s="39">
        <f t="shared" si="0"/>
        <v>4445.2064962556915</v>
      </c>
      <c r="J33" s="40">
        <f t="shared" si="1"/>
        <v>281.12314022826996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8301805</v>
      </c>
      <c r="D8" s="42">
        <v>8871525</v>
      </c>
      <c r="E8" s="42">
        <v>13722910</v>
      </c>
      <c r="F8" s="42">
        <v>10372157</v>
      </c>
      <c r="G8" s="43">
        <v>10994488</v>
      </c>
      <c r="H8" s="44">
        <v>11654157</v>
      </c>
      <c r="I8" s="21">
        <f>IF(($E8=0),0,((($F8/$E8)-1)*100))</f>
        <v>-24.4172190883712</v>
      </c>
      <c r="J8" s="22">
        <f>IF(($E8=0),0,(((($H8/$E8)^(1/3))-1)*100))</f>
        <v>-5.301111176310281</v>
      </c>
      <c r="K8" s="2"/>
    </row>
    <row r="9" spans="1:11" ht="12.75">
      <c r="A9" s="4" t="s">
        <v>17</v>
      </c>
      <c r="B9" s="20" t="s">
        <v>20</v>
      </c>
      <c r="C9" s="42">
        <v>53711911</v>
      </c>
      <c r="D9" s="42">
        <v>47090121</v>
      </c>
      <c r="E9" s="42">
        <v>56176889</v>
      </c>
      <c r="F9" s="42">
        <v>40854003</v>
      </c>
      <c r="G9" s="43">
        <v>43486725</v>
      </c>
      <c r="H9" s="44">
        <v>46285749</v>
      </c>
      <c r="I9" s="21">
        <f>IF(($E9=0),0,((($F9/$E9)-1)*100))</f>
        <v>-27.276138413431905</v>
      </c>
      <c r="J9" s="22">
        <f>IF(($E9=0),0,(((($H9/$E9)^(1/3))-1)*100))</f>
        <v>-6.2517426217685195</v>
      </c>
      <c r="K9" s="2"/>
    </row>
    <row r="10" spans="1:11" ht="12.75">
      <c r="A10" s="4" t="s">
        <v>17</v>
      </c>
      <c r="B10" s="20" t="s">
        <v>21</v>
      </c>
      <c r="C10" s="42">
        <v>83847634</v>
      </c>
      <c r="D10" s="42">
        <v>90662258</v>
      </c>
      <c r="E10" s="42">
        <v>88329253</v>
      </c>
      <c r="F10" s="42">
        <v>84476411</v>
      </c>
      <c r="G10" s="43">
        <v>86923392</v>
      </c>
      <c r="H10" s="44">
        <v>87506370</v>
      </c>
      <c r="I10" s="21">
        <f aca="true" t="shared" si="0" ref="I10:I33">IF(($E10=0),0,((($F10/$E10)-1)*100))</f>
        <v>-4.361909411823062</v>
      </c>
      <c r="J10" s="22">
        <f aca="true" t="shared" si="1" ref="J10:J33">IF(($E10=0),0,(((($H10/$E10)^(1/3))-1)*100))</f>
        <v>-0.31150558091975755</v>
      </c>
      <c r="K10" s="2"/>
    </row>
    <row r="11" spans="1:11" ht="12.75">
      <c r="A11" s="8" t="s">
        <v>17</v>
      </c>
      <c r="B11" s="23" t="s">
        <v>22</v>
      </c>
      <c r="C11" s="45">
        <v>145861350</v>
      </c>
      <c r="D11" s="45">
        <v>146623904</v>
      </c>
      <c r="E11" s="45">
        <v>158229052</v>
      </c>
      <c r="F11" s="45">
        <v>135702571</v>
      </c>
      <c r="G11" s="46">
        <v>141404605</v>
      </c>
      <c r="H11" s="47">
        <v>145446276</v>
      </c>
      <c r="I11" s="24">
        <f t="shared" si="0"/>
        <v>-14.236627670625236</v>
      </c>
      <c r="J11" s="25">
        <f t="shared" si="1"/>
        <v>-2.7688415826124135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50802364</v>
      </c>
      <c r="D13" s="42">
        <v>60996974</v>
      </c>
      <c r="E13" s="42">
        <v>67420297</v>
      </c>
      <c r="F13" s="42">
        <v>61061043</v>
      </c>
      <c r="G13" s="43">
        <v>65331970</v>
      </c>
      <c r="H13" s="44">
        <v>69915204</v>
      </c>
      <c r="I13" s="21">
        <f t="shared" si="0"/>
        <v>-9.43225450341757</v>
      </c>
      <c r="J13" s="22">
        <f t="shared" si="1"/>
        <v>1.2185991892223136</v>
      </c>
      <c r="K13" s="2"/>
    </row>
    <row r="14" spans="1:11" ht="12.75">
      <c r="A14" s="4" t="s">
        <v>17</v>
      </c>
      <c r="B14" s="20" t="s">
        <v>25</v>
      </c>
      <c r="C14" s="42">
        <v>17378741</v>
      </c>
      <c r="D14" s="42">
        <v>11378741</v>
      </c>
      <c r="E14" s="42">
        <v>0</v>
      </c>
      <c r="F14" s="42">
        <v>17739512</v>
      </c>
      <c r="G14" s="43">
        <v>17739512</v>
      </c>
      <c r="H14" s="44">
        <v>17739520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35000000</v>
      </c>
      <c r="D16" s="42">
        <v>14160000</v>
      </c>
      <c r="E16" s="42">
        <v>42911399</v>
      </c>
      <c r="F16" s="42">
        <v>10000000</v>
      </c>
      <c r="G16" s="43">
        <v>10550000</v>
      </c>
      <c r="H16" s="44">
        <v>11130250</v>
      </c>
      <c r="I16" s="21">
        <f t="shared" si="0"/>
        <v>-76.69616877324368</v>
      </c>
      <c r="J16" s="22">
        <f t="shared" si="1"/>
        <v>-36.22593767404106</v>
      </c>
      <c r="K16" s="2"/>
    </row>
    <row r="17" spans="1:11" ht="12.75">
      <c r="A17" s="4" t="s">
        <v>17</v>
      </c>
      <c r="B17" s="20" t="s">
        <v>27</v>
      </c>
      <c r="C17" s="42">
        <v>42650951</v>
      </c>
      <c r="D17" s="42">
        <v>53972904</v>
      </c>
      <c r="E17" s="42">
        <v>121334048</v>
      </c>
      <c r="F17" s="42">
        <v>47208352</v>
      </c>
      <c r="G17" s="43">
        <v>48314954</v>
      </c>
      <c r="H17" s="44">
        <v>50473401</v>
      </c>
      <c r="I17" s="28">
        <f t="shared" si="0"/>
        <v>-61.09224675335978</v>
      </c>
      <c r="J17" s="29">
        <f t="shared" si="1"/>
        <v>-25.350547391623103</v>
      </c>
      <c r="K17" s="2"/>
    </row>
    <row r="18" spans="1:11" ht="12.75">
      <c r="A18" s="4" t="s">
        <v>17</v>
      </c>
      <c r="B18" s="23" t="s">
        <v>28</v>
      </c>
      <c r="C18" s="45">
        <v>145832056</v>
      </c>
      <c r="D18" s="45">
        <v>140508619</v>
      </c>
      <c r="E18" s="45">
        <v>231665744</v>
      </c>
      <c r="F18" s="45">
        <v>136008907</v>
      </c>
      <c r="G18" s="46">
        <v>141936436</v>
      </c>
      <c r="H18" s="47">
        <v>149258375</v>
      </c>
      <c r="I18" s="24">
        <f t="shared" si="0"/>
        <v>-41.29088545779992</v>
      </c>
      <c r="J18" s="25">
        <f t="shared" si="1"/>
        <v>-13.630786869322154</v>
      </c>
      <c r="K18" s="2"/>
    </row>
    <row r="19" spans="1:11" ht="23.25" customHeight="1">
      <c r="A19" s="30" t="s">
        <v>17</v>
      </c>
      <c r="B19" s="31" t="s">
        <v>29</v>
      </c>
      <c r="C19" s="51">
        <v>29294</v>
      </c>
      <c r="D19" s="51">
        <v>6115285</v>
      </c>
      <c r="E19" s="51">
        <v>-73436692</v>
      </c>
      <c r="F19" s="52">
        <v>-306336</v>
      </c>
      <c r="G19" s="53">
        <v>-531831</v>
      </c>
      <c r="H19" s="54">
        <v>-3812099</v>
      </c>
      <c r="I19" s="32">
        <f t="shared" si="0"/>
        <v>-99.58285702738353</v>
      </c>
      <c r="J19" s="33">
        <f t="shared" si="1"/>
        <v>-62.696433547114275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173438</v>
      </c>
      <c r="F23" s="42">
        <v>0</v>
      </c>
      <c r="G23" s="43">
        <v>0</v>
      </c>
      <c r="H23" s="44">
        <v>1</v>
      </c>
      <c r="I23" s="37">
        <f t="shared" si="0"/>
        <v>-100</v>
      </c>
      <c r="J23" s="22">
        <f t="shared" si="1"/>
        <v>-98.20684190524037</v>
      </c>
      <c r="K23" s="2"/>
    </row>
    <row r="24" spans="1:11" ht="12.75">
      <c r="A24" s="8" t="s">
        <v>17</v>
      </c>
      <c r="B24" s="20" t="s">
        <v>33</v>
      </c>
      <c r="C24" s="42">
        <v>102646500</v>
      </c>
      <c r="D24" s="42">
        <v>87646500</v>
      </c>
      <c r="E24" s="42">
        <v>17779091</v>
      </c>
      <c r="F24" s="42">
        <v>137131901</v>
      </c>
      <c r="G24" s="43">
        <v>82167749</v>
      </c>
      <c r="H24" s="44">
        <v>64590404</v>
      </c>
      <c r="I24" s="37">
        <f t="shared" si="0"/>
        <v>671.309967421844</v>
      </c>
      <c r="J24" s="22">
        <f t="shared" si="1"/>
        <v>53.727943010759006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102646500</v>
      </c>
      <c r="D26" s="45">
        <v>87646500</v>
      </c>
      <c r="E26" s="45">
        <v>17952529</v>
      </c>
      <c r="F26" s="45">
        <v>137131901</v>
      </c>
      <c r="G26" s="46">
        <v>82167749</v>
      </c>
      <c r="H26" s="47">
        <v>64590405</v>
      </c>
      <c r="I26" s="24">
        <f t="shared" si="0"/>
        <v>663.8584012313809</v>
      </c>
      <c r="J26" s="25">
        <f t="shared" si="1"/>
        <v>53.231289699652294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88729291</v>
      </c>
      <c r="D28" s="42">
        <v>77869112</v>
      </c>
      <c r="E28" s="42">
        <v>14781748</v>
      </c>
      <c r="F28" s="42">
        <v>120733001</v>
      </c>
      <c r="G28" s="43">
        <v>67128599</v>
      </c>
      <c r="H28" s="44">
        <v>44731701</v>
      </c>
      <c r="I28" s="37">
        <f t="shared" si="0"/>
        <v>716.770797337365</v>
      </c>
      <c r="J28" s="22">
        <f t="shared" si="1"/>
        <v>44.64270655150877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3000000</v>
      </c>
      <c r="H29" s="44">
        <v>3000000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13126895</v>
      </c>
      <c r="D31" s="42">
        <v>9777387</v>
      </c>
      <c r="E31" s="42">
        <v>2997343</v>
      </c>
      <c r="F31" s="42">
        <v>14387285</v>
      </c>
      <c r="G31" s="43">
        <v>731106</v>
      </c>
      <c r="H31" s="44">
        <v>0</v>
      </c>
      <c r="I31" s="37">
        <f t="shared" si="0"/>
        <v>380.00128780723463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790314</v>
      </c>
      <c r="D32" s="42">
        <v>1</v>
      </c>
      <c r="E32" s="42">
        <v>173438</v>
      </c>
      <c r="F32" s="42">
        <v>2011615</v>
      </c>
      <c r="G32" s="43">
        <v>11308044</v>
      </c>
      <c r="H32" s="44">
        <v>16858704</v>
      </c>
      <c r="I32" s="37">
        <f t="shared" si="0"/>
        <v>1059.846746387758</v>
      </c>
      <c r="J32" s="22">
        <f t="shared" si="1"/>
        <v>359.7904813850571</v>
      </c>
      <c r="K32" s="2"/>
    </row>
    <row r="33" spans="1:11" ht="13.5" thickBot="1">
      <c r="A33" s="8" t="s">
        <v>17</v>
      </c>
      <c r="B33" s="38" t="s">
        <v>41</v>
      </c>
      <c r="C33" s="58">
        <v>102646500</v>
      </c>
      <c r="D33" s="58">
        <v>87646500</v>
      </c>
      <c r="E33" s="58">
        <v>17952529</v>
      </c>
      <c r="F33" s="58">
        <v>137131901</v>
      </c>
      <c r="G33" s="59">
        <v>82167749</v>
      </c>
      <c r="H33" s="60">
        <v>64590405</v>
      </c>
      <c r="I33" s="39">
        <f t="shared" si="0"/>
        <v>663.8584012313809</v>
      </c>
      <c r="J33" s="40">
        <f t="shared" si="1"/>
        <v>53.231289699652294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21000000</v>
      </c>
      <c r="D8" s="42">
        <v>23100000</v>
      </c>
      <c r="E8" s="42">
        <v>25280322</v>
      </c>
      <c r="F8" s="42">
        <v>24948000</v>
      </c>
      <c r="G8" s="43">
        <v>26444880</v>
      </c>
      <c r="H8" s="44">
        <v>28163797</v>
      </c>
      <c r="I8" s="21">
        <f>IF(($E8=0),0,((($F8/$E8)-1)*100))</f>
        <v>-1.3145481295689154</v>
      </c>
      <c r="J8" s="22">
        <f>IF(($E8=0),0,(((($H8/$E8)^(1/3))-1)*100))</f>
        <v>3.665966564473999</v>
      </c>
      <c r="K8" s="2"/>
    </row>
    <row r="9" spans="1:11" ht="12.75">
      <c r="A9" s="4" t="s">
        <v>17</v>
      </c>
      <c r="B9" s="20" t="s">
        <v>20</v>
      </c>
      <c r="C9" s="42">
        <v>61316750</v>
      </c>
      <c r="D9" s="42">
        <v>61316750</v>
      </c>
      <c r="E9" s="42">
        <v>61341315</v>
      </c>
      <c r="F9" s="42">
        <v>61236505</v>
      </c>
      <c r="G9" s="43">
        <v>64910696</v>
      </c>
      <c r="H9" s="44">
        <v>69129889</v>
      </c>
      <c r="I9" s="21">
        <f>IF(($E9=0),0,((($F9/$E9)-1)*100))</f>
        <v>-0.17086363407762262</v>
      </c>
      <c r="J9" s="22">
        <f>IF(($E9=0),0,(((($H9/$E9)^(1/3))-1)*100))</f>
        <v>4.064897120543209</v>
      </c>
      <c r="K9" s="2"/>
    </row>
    <row r="10" spans="1:11" ht="12.75">
      <c r="A10" s="4" t="s">
        <v>17</v>
      </c>
      <c r="B10" s="20" t="s">
        <v>21</v>
      </c>
      <c r="C10" s="42">
        <v>85418450</v>
      </c>
      <c r="D10" s="42">
        <v>97525450</v>
      </c>
      <c r="E10" s="42">
        <v>99154316</v>
      </c>
      <c r="F10" s="42">
        <v>88611405</v>
      </c>
      <c r="G10" s="43">
        <v>91742890</v>
      </c>
      <c r="H10" s="44">
        <v>90686447</v>
      </c>
      <c r="I10" s="21">
        <f aca="true" t="shared" si="0" ref="I10:I33">IF(($E10=0),0,((($F10/$E10)-1)*100))</f>
        <v>-10.632831151797772</v>
      </c>
      <c r="J10" s="22">
        <f aca="true" t="shared" si="1" ref="J10:J33">IF(($E10=0),0,(((($H10/$E10)^(1/3))-1)*100))</f>
        <v>-2.931812278595225</v>
      </c>
      <c r="K10" s="2"/>
    </row>
    <row r="11" spans="1:11" ht="12.75">
      <c r="A11" s="8" t="s">
        <v>17</v>
      </c>
      <c r="B11" s="23" t="s">
        <v>22</v>
      </c>
      <c r="C11" s="45">
        <v>167735200</v>
      </c>
      <c r="D11" s="45">
        <v>181942200</v>
      </c>
      <c r="E11" s="45">
        <v>185775953</v>
      </c>
      <c r="F11" s="45">
        <v>174795910</v>
      </c>
      <c r="G11" s="46">
        <v>183098466</v>
      </c>
      <c r="H11" s="47">
        <v>187980133</v>
      </c>
      <c r="I11" s="24">
        <f t="shared" si="0"/>
        <v>-5.910368281087486</v>
      </c>
      <c r="J11" s="25">
        <f t="shared" si="1"/>
        <v>0.39393682674064845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70554664</v>
      </c>
      <c r="D13" s="42">
        <v>71860292</v>
      </c>
      <c r="E13" s="42">
        <v>590196</v>
      </c>
      <c r="F13" s="42">
        <v>73753022</v>
      </c>
      <c r="G13" s="43">
        <v>78182538</v>
      </c>
      <c r="H13" s="44">
        <v>83237156</v>
      </c>
      <c r="I13" s="21">
        <f t="shared" si="0"/>
        <v>12396.360869948288</v>
      </c>
      <c r="J13" s="22">
        <f t="shared" si="1"/>
        <v>420.52347895458837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13000000</v>
      </c>
      <c r="E14" s="42">
        <v>2430928</v>
      </c>
      <c r="F14" s="42">
        <v>13000000</v>
      </c>
      <c r="G14" s="43">
        <v>13000000</v>
      </c>
      <c r="H14" s="44">
        <v>13000000</v>
      </c>
      <c r="I14" s="21">
        <f t="shared" si="0"/>
        <v>434.7751969618187</v>
      </c>
      <c r="J14" s="22">
        <f t="shared" si="1"/>
        <v>74.87339926073513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37072800</v>
      </c>
      <c r="D16" s="42">
        <v>81098800</v>
      </c>
      <c r="E16" s="42">
        <v>38765790</v>
      </c>
      <c r="F16" s="42">
        <v>49561758</v>
      </c>
      <c r="G16" s="43">
        <v>52535465</v>
      </c>
      <c r="H16" s="44">
        <v>55950270</v>
      </c>
      <c r="I16" s="21">
        <f t="shared" si="0"/>
        <v>27.849214474927496</v>
      </c>
      <c r="J16" s="22">
        <f t="shared" si="1"/>
        <v>13.010253544259198</v>
      </c>
      <c r="K16" s="2"/>
    </row>
    <row r="17" spans="1:11" ht="12.75">
      <c r="A17" s="4" t="s">
        <v>17</v>
      </c>
      <c r="B17" s="20" t="s">
        <v>27</v>
      </c>
      <c r="C17" s="42">
        <v>44498755</v>
      </c>
      <c r="D17" s="42">
        <v>87241849</v>
      </c>
      <c r="E17" s="42">
        <v>51279325</v>
      </c>
      <c r="F17" s="42">
        <v>70395762</v>
      </c>
      <c r="G17" s="43">
        <v>72232911</v>
      </c>
      <c r="H17" s="44">
        <v>75468939</v>
      </c>
      <c r="I17" s="28">
        <f t="shared" si="0"/>
        <v>37.27903399664485</v>
      </c>
      <c r="J17" s="29">
        <f t="shared" si="1"/>
        <v>13.74753175049448</v>
      </c>
      <c r="K17" s="2"/>
    </row>
    <row r="18" spans="1:11" ht="12.75">
      <c r="A18" s="4" t="s">
        <v>17</v>
      </c>
      <c r="B18" s="23" t="s">
        <v>28</v>
      </c>
      <c r="C18" s="45">
        <v>152126219</v>
      </c>
      <c r="D18" s="45">
        <v>253200941</v>
      </c>
      <c r="E18" s="45">
        <v>93066239</v>
      </c>
      <c r="F18" s="45">
        <v>206710542</v>
      </c>
      <c r="G18" s="46">
        <v>215950914</v>
      </c>
      <c r="H18" s="47">
        <v>227656365</v>
      </c>
      <c r="I18" s="24">
        <f t="shared" si="0"/>
        <v>122.11120189352447</v>
      </c>
      <c r="J18" s="25">
        <f t="shared" si="1"/>
        <v>34.739793641644326</v>
      </c>
      <c r="K18" s="2"/>
    </row>
    <row r="19" spans="1:11" ht="23.25" customHeight="1">
      <c r="A19" s="30" t="s">
        <v>17</v>
      </c>
      <c r="B19" s="31" t="s">
        <v>29</v>
      </c>
      <c r="C19" s="51">
        <v>15608981</v>
      </c>
      <c r="D19" s="51">
        <v>-71258741</v>
      </c>
      <c r="E19" s="51">
        <v>92709714</v>
      </c>
      <c r="F19" s="52">
        <v>-31914632</v>
      </c>
      <c r="G19" s="53">
        <v>-32852448</v>
      </c>
      <c r="H19" s="54">
        <v>-39676232</v>
      </c>
      <c r="I19" s="32">
        <f t="shared" si="0"/>
        <v>-134.4242589293286</v>
      </c>
      <c r="J19" s="33">
        <f t="shared" si="1"/>
        <v>-175.3589883908415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1990000</v>
      </c>
      <c r="G23" s="43">
        <v>2097400</v>
      </c>
      <c r="H23" s="44">
        <v>2220732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12523506</v>
      </c>
      <c r="E24" s="42">
        <v>22636128</v>
      </c>
      <c r="F24" s="42">
        <v>28191999</v>
      </c>
      <c r="G24" s="43">
        <v>29936782</v>
      </c>
      <c r="H24" s="44">
        <v>31109263</v>
      </c>
      <c r="I24" s="37">
        <f t="shared" si="0"/>
        <v>24.544263930651034</v>
      </c>
      <c r="J24" s="22">
        <f t="shared" si="1"/>
        <v>11.180646176770615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0</v>
      </c>
      <c r="D26" s="45">
        <v>12523506</v>
      </c>
      <c r="E26" s="45">
        <v>22636128</v>
      </c>
      <c r="F26" s="45">
        <v>30181999</v>
      </c>
      <c r="G26" s="46">
        <v>32034182</v>
      </c>
      <c r="H26" s="47">
        <v>33329995</v>
      </c>
      <c r="I26" s="24">
        <f t="shared" si="0"/>
        <v>33.33552010308476</v>
      </c>
      <c r="J26" s="25">
        <f t="shared" si="1"/>
        <v>13.765619432696873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30000</v>
      </c>
      <c r="D28" s="42">
        <v>10030000</v>
      </c>
      <c r="E28" s="42">
        <v>18740</v>
      </c>
      <c r="F28" s="42">
        <v>5342236</v>
      </c>
      <c r="G28" s="43">
        <v>5672807</v>
      </c>
      <c r="H28" s="44">
        <v>5895805</v>
      </c>
      <c r="I28" s="37">
        <f t="shared" si="0"/>
        <v>28407.12913553895</v>
      </c>
      <c r="J28" s="22">
        <f t="shared" si="1"/>
        <v>580.1288147837513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1371577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2200000</v>
      </c>
      <c r="E31" s="42">
        <v>1042432</v>
      </c>
      <c r="F31" s="42">
        <v>0</v>
      </c>
      <c r="G31" s="43">
        <v>0</v>
      </c>
      <c r="H31" s="44">
        <v>0</v>
      </c>
      <c r="I31" s="37">
        <f t="shared" si="0"/>
        <v>-100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5372580</v>
      </c>
      <c r="D32" s="42">
        <v>17238174</v>
      </c>
      <c r="E32" s="42">
        <v>23783139</v>
      </c>
      <c r="F32" s="42">
        <v>24839763</v>
      </c>
      <c r="G32" s="43">
        <v>26361375</v>
      </c>
      <c r="H32" s="44">
        <v>27434190</v>
      </c>
      <c r="I32" s="37">
        <f t="shared" si="0"/>
        <v>4.442744080165362</v>
      </c>
      <c r="J32" s="22">
        <f t="shared" si="1"/>
        <v>4.875567204468645</v>
      </c>
      <c r="K32" s="2"/>
    </row>
    <row r="33" spans="1:11" ht="13.5" thickBot="1">
      <c r="A33" s="8" t="s">
        <v>17</v>
      </c>
      <c r="B33" s="38" t="s">
        <v>41</v>
      </c>
      <c r="C33" s="58">
        <v>5402580</v>
      </c>
      <c r="D33" s="58">
        <v>30839751</v>
      </c>
      <c r="E33" s="58">
        <v>24844311</v>
      </c>
      <c r="F33" s="58">
        <v>30181999</v>
      </c>
      <c r="G33" s="59">
        <v>32034182</v>
      </c>
      <c r="H33" s="60">
        <v>33329995</v>
      </c>
      <c r="I33" s="39">
        <f t="shared" si="0"/>
        <v>21.48454831369644</v>
      </c>
      <c r="J33" s="40">
        <f t="shared" si="1"/>
        <v>10.289989948280587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2021-08-30T15:58:50Z</dcterms:created>
  <dcterms:modified xsi:type="dcterms:W3CDTF">2021-08-30T15:59:47Z</dcterms:modified>
  <cp:category/>
  <cp:version/>
  <cp:contentType/>
  <cp:contentStatus/>
</cp:coreProperties>
</file>